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 windowWidth="11280" windowHeight="6480" activeTab="0"/>
  </bookViews>
  <sheets>
    <sheet name="Instructions" sheetId="1" r:id="rId1"/>
    <sheet name="Model Inputs" sheetId="2" r:id="rId2"/>
    <sheet name="Results" sheetId="3" r:id="rId3"/>
    <sheet name="Version Notes" sheetId="4" r:id="rId4"/>
  </sheets>
  <definedNames>
    <definedName name="ConO">'Results'!#REF!</definedName>
    <definedName name="flowGH">'Model Inputs'!$H$5</definedName>
    <definedName name="flowGO">'Model Inputs'!$E$12</definedName>
    <definedName name="flowHG">'Model Inputs'!$L$12</definedName>
    <definedName name="flowHO">'Model Inputs'!$N$5</definedName>
    <definedName name="flowOG">'Model Inputs'!$A$5</definedName>
    <definedName name="flowOH">'Model Inputs'!$R$12</definedName>
    <definedName name="GarageConstant">'Results'!$A$26</definedName>
    <definedName name="GarageInitPpm">'Model Inputs'!$G$8</definedName>
    <definedName name="GarageVol">'Model Inputs'!$G$10</definedName>
    <definedName name="HouseInitPpm">'Model Inputs'!$N$8</definedName>
    <definedName name="HouseVol">'Model Inputs'!$N$9</definedName>
    <definedName name="OutsidePpm">'Model Inputs'!$B$8</definedName>
    <definedName name="_xlnm.Print_Area" localSheetId="1">'Model Inputs'!$A:$IV</definedName>
    <definedName name="solver_adj" localSheetId="1" hidden="1">'Model Inputs'!$A$5,'Model Inputs'!$E$12,'Model Inputs'!$H$5,'Model Inputs'!$L$12,'Model Inputs'!$N$5,'Model Inputs'!$R$12</definedName>
    <definedName name="solver_cvg" localSheetId="1" hidden="1">0.001</definedName>
    <definedName name="solver_cvg" localSheetId="2" hidden="1">0.001</definedName>
    <definedName name="solver_drv" localSheetId="1" hidden="1">1</definedName>
    <definedName name="solver_drv" localSheetId="2" hidden="1">1</definedName>
    <definedName name="solver_est" localSheetId="1" hidden="1">1</definedName>
    <definedName name="solver_est" localSheetId="2" hidden="1">1</definedName>
    <definedName name="solver_itr" localSheetId="1" hidden="1">100</definedName>
    <definedName name="solver_itr" localSheetId="2" hidden="1">100</definedName>
    <definedName name="solver_lhs1" localSheetId="1" hidden="1">'Model Inputs'!$E$19:$E$21</definedName>
    <definedName name="solver_lhs1" localSheetId="2" hidden="1">'Results'!#REF!</definedName>
    <definedName name="solver_lhs2" localSheetId="2" hidden="1">'Results'!#REF!</definedName>
    <definedName name="solver_lhs3" localSheetId="2" hidden="1">'Results'!#REF!</definedName>
    <definedName name="solver_lin" localSheetId="1" hidden="1">2</definedName>
    <definedName name="solver_lin" localSheetId="2" hidden="1">2</definedName>
    <definedName name="solver_neg" localSheetId="1" hidden="1">2</definedName>
    <definedName name="solver_neg" localSheetId="2" hidden="1">2</definedName>
    <definedName name="solver_num" localSheetId="1" hidden="1">1</definedName>
    <definedName name="solver_num" localSheetId="2" hidden="1">0</definedName>
    <definedName name="solver_nwt" localSheetId="1" hidden="1">1</definedName>
    <definedName name="solver_nwt" localSheetId="2" hidden="1">1</definedName>
    <definedName name="solver_opt" localSheetId="1" hidden="1">'Model Inputs'!$A$23</definedName>
    <definedName name="solver_pre" localSheetId="1" hidden="1">0.000001</definedName>
    <definedName name="solver_pre" localSheetId="2" hidden="1">0.000001</definedName>
    <definedName name="solver_rel1" localSheetId="1" hidden="1">2</definedName>
    <definedName name="solver_rel1" localSheetId="2" hidden="1">2</definedName>
    <definedName name="solver_rel2" localSheetId="2" hidden="1">2</definedName>
    <definedName name="solver_rel3" localSheetId="2" hidden="1">2</definedName>
    <definedName name="solver_rhs1" localSheetId="1" hidden="1">0</definedName>
    <definedName name="solver_rhs1" localSheetId="2" hidden="1">0</definedName>
    <definedName name="solver_rhs2" localSheetId="2" hidden="1">0</definedName>
    <definedName name="solver_rhs3" localSheetId="2" hidden="1">0</definedName>
    <definedName name="solver_scl" localSheetId="1" hidden="1">2</definedName>
    <definedName name="solver_scl" localSheetId="2" hidden="1">2</definedName>
    <definedName name="solver_sho" localSheetId="1" hidden="1">2</definedName>
    <definedName name="solver_sho" localSheetId="2" hidden="1">2</definedName>
    <definedName name="solver_tim" localSheetId="1" hidden="1">100</definedName>
    <definedName name="solver_tim" localSheetId="2" hidden="1">100</definedName>
    <definedName name="solver_tol" localSheetId="1" hidden="1">0.05</definedName>
    <definedName name="solver_tol" localSheetId="2" hidden="1">0.05</definedName>
    <definedName name="solver_typ" localSheetId="1" hidden="1">2</definedName>
    <definedName name="solver_typ" localSheetId="2" hidden="1">1</definedName>
    <definedName name="solver_val" localSheetId="1" hidden="1">0</definedName>
    <definedName name="solver_val" localSheetId="2" hidden="1">0</definedName>
    <definedName name="Version">'Version Notes'!$C$3</definedName>
  </definedNames>
  <calcPr fullCalcOnLoad="1"/>
</workbook>
</file>

<file path=xl/comments2.xml><?xml version="1.0" encoding="utf-8"?>
<comments xmlns="http://schemas.openxmlformats.org/spreadsheetml/2006/main">
  <authors>
    <author>Alan Mitchell</author>
  </authors>
  <commentList>
    <comment ref="B8" authorId="0">
      <text>
        <r>
          <rPr>
            <sz val="8"/>
            <rFont val="Tahoma"/>
            <family val="2"/>
          </rPr>
          <t>Enter the concentration of the pollutant in the ambient outside air.</t>
        </r>
      </text>
    </comment>
    <comment ref="G10" authorId="0">
      <text>
        <r>
          <rPr>
            <sz val="8"/>
            <rFont val="Tahoma"/>
            <family val="0"/>
          </rPr>
          <t>Enter the garage volume in cubic feet, which can be calculated by multiplying floor area by average ceiling height.</t>
        </r>
      </text>
    </comment>
    <comment ref="N9" authorId="0">
      <text>
        <r>
          <rPr>
            <sz val="8"/>
            <rFont val="Tahoma"/>
            <family val="0"/>
          </rPr>
          <t xml:space="preserve">Enter the house volume in cubic feet, which can be calculated by multiplying floor area by average ceiling height.
</t>
        </r>
      </text>
    </comment>
    <comment ref="G8" authorId="0">
      <text>
        <r>
          <rPr>
            <sz val="8"/>
            <rFont val="Tahoma"/>
            <family val="0"/>
          </rPr>
          <t>Enter the initial concentration of pollutant in the garage.  This is the level right after the burst release, if the "Hold Garage Concentration Constant" checkbox is cleared.  It is the level that is held constant if the checkbox is checked.</t>
        </r>
      </text>
    </comment>
    <comment ref="N8" authorId="0">
      <text>
        <r>
          <rPr>
            <sz val="8"/>
            <rFont val="Tahoma"/>
            <family val="0"/>
          </rPr>
          <t xml:space="preserve">Enter the initial concentration of pollutant in the house.
</t>
        </r>
      </text>
    </comment>
  </commentList>
</comments>
</file>

<file path=xl/sharedStrings.xml><?xml version="1.0" encoding="utf-8"?>
<sst xmlns="http://schemas.openxmlformats.org/spreadsheetml/2006/main" count="69" uniqueCount="58">
  <si>
    <t>cfm</t>
  </si>
  <si>
    <t>Time, minutes</t>
  </si>
  <si>
    <t>Garage-House Pollutant Transfer Model</t>
  </si>
  <si>
    <t>Instructions for use of Garage to House Pollutant Transfer Model</t>
  </si>
  <si>
    <t>screen.</t>
  </si>
  <si>
    <t>into a home.  For example, idling a car in a garage before backing it out can generate high levels</t>
  </si>
  <si>
    <t>of Carbon Monoxide (CO) in the garage.  If the garage is attached to the house and not well sealed</t>
  </si>
  <si>
    <t>from the house, this carbon monoxide can move into the house.  A particularly high rate of transfer</t>
  </si>
  <si>
    <t xml:space="preserve">occurs if a forced-air furnace is located in the garage and the furnace has leaky ductwork.  The </t>
  </si>
  <si>
    <t>leaky ductwork picks up pollutant from the garage and carries it into the house.</t>
  </si>
  <si>
    <t>1)  A burst of pollutant is released in the garage, elevating the garage pollutant level to a high</t>
  </si>
  <si>
    <t>concentration, but then no additional pollutant is released.</t>
  </si>
  <si>
    <t xml:space="preserve">2) The concentration of pollutant in the garage is approximately constant due to a continual </t>
  </si>
  <si>
    <t>release of pollutant in the garage.</t>
  </si>
  <si>
    <t>checkbox.  To model the constant concentration situation, check the "Hold Garage Concentration</t>
  </si>
  <si>
    <t>The purpose of this model is to show how pollutants transfer from an attached garage</t>
  </si>
  <si>
    <t>Purpose</t>
  </si>
  <si>
    <t>The model can model two different pollutant release situations:</t>
  </si>
  <si>
    <t>Use of the Model</t>
  </si>
  <si>
    <t>To model the first situation (burst release) clear the "Hold Garage Concentration Constant"</t>
  </si>
  <si>
    <t>One general note:  all cells that are colored yellow are inputs to the model and can be changed</t>
  </si>
  <si>
    <t>by the user.  All other cells contain formulae, and should not be altered by the user.</t>
  </si>
  <si>
    <t>Created by:</t>
  </si>
  <si>
    <t>Analysis North</t>
  </si>
  <si>
    <t>http://www.energytools.com/</t>
  </si>
  <si>
    <t>The basic use of the model involves entering values that describe the pollutant release in the garage and</t>
  </si>
  <si>
    <t>The other inputs to the model are explained in more detail in the cell notes.  A cell note is designated</t>
  </si>
  <si>
    <t>pointer over the cell, if you are using Excel 95 or 97.  If you are using Excel 5, you need to select the</t>
  </si>
  <si>
    <t>cell and then press Shift-F2 (hold the Shift key down while pressing F2).</t>
  </si>
  <si>
    <t>by a red triangle in the upper right corner of the cell.  You can see the note by hovering your mouse</t>
  </si>
  <si>
    <t>House</t>
  </si>
  <si>
    <t>House:</t>
  </si>
  <si>
    <t>Garage:</t>
  </si>
  <si>
    <t>Version Notes</t>
  </si>
  <si>
    <t>Version 2:</t>
  </si>
  <si>
    <t>Implemented a more general model that allows supply and a return flows to an adjoining</t>
  </si>
  <si>
    <t>Current Version:</t>
  </si>
  <si>
    <t>Outside</t>
  </si>
  <si>
    <t>Garage</t>
  </si>
  <si>
    <t>Initial ppm:</t>
  </si>
  <si>
    <t>ppm:</t>
  </si>
  <si>
    <t>Volume:</t>
  </si>
  <si>
    <r>
      <t>ft</t>
    </r>
    <r>
      <rPr>
        <vertAlign val="superscript"/>
        <sz val="10"/>
        <rFont val="Arial"/>
        <family val="2"/>
      </rPr>
      <t>3</t>
    </r>
  </si>
  <si>
    <t>Inputs to Model</t>
  </si>
  <si>
    <t>space.  Recheck the cfm flow rate inputs and ensure that inflows equal outflows for each space.</t>
  </si>
  <si>
    <r>
      <t>Flow Balance Checks</t>
    </r>
    <r>
      <rPr>
        <i/>
        <sz val="10"/>
        <rFont val="Arial"/>
        <family val="2"/>
      </rPr>
      <t xml:space="preserve">.  </t>
    </r>
    <r>
      <rPr>
        <sz val="10"/>
        <rFont val="Arial"/>
        <family val="2"/>
      </rPr>
      <t xml:space="preserve">If any of the values below are </t>
    </r>
    <r>
      <rPr>
        <b/>
        <sz val="10"/>
        <rFont val="Arial"/>
        <family val="2"/>
      </rPr>
      <t>not</t>
    </r>
    <r>
      <rPr>
        <sz val="10"/>
        <rFont val="Arial"/>
        <family val="2"/>
      </rPr>
      <t xml:space="preserve"> 0, flows are not balanced in the indicated</t>
    </r>
  </si>
  <si>
    <t>space to be unbalanced.  Incorporated a diagram for entry of the inputs.</t>
  </si>
  <si>
    <t>describe the various air flows between the house, garage, and outside.  All of these inputs are made on</t>
  </si>
  <si>
    <t>the "Model Inputs" sheet.  Then, the concentrations of pollutant in the garage and house are shown over</t>
  </si>
  <si>
    <t>time by the graph on the "Results" sheet.  The garage concentration is shown with the blue line and is</t>
  </si>
  <si>
    <t>read off the left vertical axis.  The house concentration is shown with purple line and read off the right</t>
  </si>
  <si>
    <t>vertical axis.</t>
  </si>
  <si>
    <t>Constant" checkbox.  This checkbox is found in the Garage area of the input diagram.</t>
  </si>
  <si>
    <t>If you want to go directly to the Model, click on the "Model Inputs" sheet tab at the bottom of the</t>
  </si>
  <si>
    <t>Tools for Energy and HVAC Professionals</t>
  </si>
  <si>
    <t>11400 Mountain Lake Drive</t>
  </si>
  <si>
    <t>Anchorage, AK  99516</t>
  </si>
  <si>
    <t>1-907-338-0963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</si>
</sst>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
    <numFmt numFmtId="166" formatCode="0.00000"/>
    <numFmt numFmtId="167" formatCode="0.0000"/>
    <numFmt numFmtId="168" formatCode="0.000"/>
    <numFmt numFmtId="169" formatCode="0.0"/>
    <numFmt numFmtId="170" formatCode="#,##0.0"/>
    <numFmt numFmtId="171" formatCode=";;;"/>
    <numFmt numFmtId="172" formatCode="0.0000000"/>
  </numFmts>
  <fonts count="13">
    <font>
      <sz val="10"/>
      <name val="Arial"/>
      <family val="0"/>
    </font>
    <font>
      <b/>
      <sz val="10"/>
      <name val="Arial"/>
      <family val="0"/>
    </font>
    <font>
      <i/>
      <sz val="10"/>
      <name val="Arial"/>
      <family val="0"/>
    </font>
    <font>
      <b/>
      <i/>
      <sz val="10"/>
      <name val="Arial"/>
      <family val="0"/>
    </font>
    <font>
      <b/>
      <sz val="12"/>
      <name val="Arial"/>
      <family val="2"/>
    </font>
    <font>
      <b/>
      <sz val="10.25"/>
      <name val="Arial"/>
      <family val="2"/>
    </font>
    <font>
      <sz val="12"/>
      <name val="Arial"/>
      <family val="0"/>
    </font>
    <font>
      <sz val="8"/>
      <name val="Tahoma"/>
      <family val="2"/>
    </font>
    <font>
      <b/>
      <sz val="11"/>
      <name val="Arial"/>
      <family val="2"/>
    </font>
    <font>
      <u val="single"/>
      <sz val="10"/>
      <color indexed="12"/>
      <name val="Arial"/>
      <family val="0"/>
    </font>
    <font>
      <u val="single"/>
      <sz val="10"/>
      <color indexed="36"/>
      <name val="Arial"/>
      <family val="0"/>
    </font>
    <font>
      <vertAlign val="superscript"/>
      <sz val="10"/>
      <name val="Arial"/>
      <family val="2"/>
    </font>
    <font>
      <b/>
      <sz val="8"/>
      <name val="Arial"/>
      <family val="2"/>
    </font>
  </fonts>
  <fills count="3">
    <fill>
      <patternFill/>
    </fill>
    <fill>
      <patternFill patternType="gray125"/>
    </fill>
    <fill>
      <patternFill patternType="solid">
        <fgColor indexed="13"/>
        <bgColor indexed="64"/>
      </patternFill>
    </fill>
  </fills>
  <borders count="10">
    <border>
      <left/>
      <right/>
      <top/>
      <bottom/>
      <diagonal/>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Font="0" applyFill="0" applyBorder="0" applyAlignment="0" applyProtection="0"/>
    <xf numFmtId="6"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2" borderId="0" applyNumberFormat="0" applyFont="0" applyBorder="0" applyAlignment="0" applyProtection="0"/>
    <xf numFmtId="164" fontId="0" fillId="0" borderId="0" applyFont="0" applyFill="0" applyBorder="0" applyAlignment="0" applyProtection="0"/>
  </cellStyleXfs>
  <cellXfs count="40">
    <xf numFmtId="0" fontId="0" fillId="0" borderId="0" xfId="0" applyAlignment="1">
      <alignment/>
    </xf>
    <xf numFmtId="0" fontId="4" fillId="0" borderId="1" xfId="0" applyFont="1" applyFill="1" applyBorder="1" applyAlignment="1">
      <alignment/>
    </xf>
    <xf numFmtId="0" fontId="0" fillId="0" borderId="1" xfId="0" applyFill="1" applyBorder="1" applyAlignment="1">
      <alignment/>
    </xf>
    <xf numFmtId="3" fontId="0" fillId="0" borderId="0" xfId="15" applyAlignment="1">
      <alignment/>
    </xf>
    <xf numFmtId="0" fontId="0" fillId="2" borderId="0" xfId="19" applyAlignment="1">
      <alignment/>
    </xf>
    <xf numFmtId="0" fontId="0" fillId="0" borderId="1" xfId="0" applyBorder="1" applyAlignment="1">
      <alignment horizontal="center" wrapText="1"/>
    </xf>
    <xf numFmtId="0" fontId="3" fillId="0" borderId="0" xfId="0" applyFont="1" applyAlignment="1">
      <alignment/>
    </xf>
    <xf numFmtId="0" fontId="0" fillId="0" borderId="0" xfId="0" applyFont="1" applyAlignment="1">
      <alignment/>
    </xf>
    <xf numFmtId="0" fontId="8" fillId="0" borderId="0" xfId="0" applyFont="1" applyAlignment="1">
      <alignment/>
    </xf>
    <xf numFmtId="0" fontId="4" fillId="0" borderId="0" xfId="0" applyFont="1" applyAlignment="1">
      <alignment/>
    </xf>
    <xf numFmtId="0" fontId="9" fillId="0" borderId="0" xfId="18" applyAlignment="1">
      <alignment/>
    </xf>
    <xf numFmtId="0" fontId="2" fillId="0" borderId="0" xfId="0" applyFont="1" applyAlignment="1">
      <alignment/>
    </xf>
    <xf numFmtId="0" fontId="4" fillId="0" borderId="0" xfId="0" applyFont="1" applyFill="1" applyBorder="1" applyAlignment="1">
      <alignment/>
    </xf>
    <xf numFmtId="0" fontId="0" fillId="0" borderId="0" xfId="0" applyFill="1" applyBorder="1" applyAlignment="1">
      <alignment/>
    </xf>
    <xf numFmtId="0" fontId="0" fillId="0" borderId="0" xfId="0" applyAlignment="1">
      <alignment horizontal="right"/>
    </xf>
    <xf numFmtId="10" fontId="0" fillId="0" borderId="0" xfId="0" applyNumberFormat="1" applyAlignment="1">
      <alignment/>
    </xf>
    <xf numFmtId="2" fontId="0" fillId="0" borderId="0" xfId="0" applyNumberForma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169" fontId="0" fillId="2" borderId="0" xfId="19" applyNumberFormat="1" applyAlignment="1">
      <alignment/>
    </xf>
    <xf numFmtId="169" fontId="0" fillId="2" borderId="0" xfId="19" applyNumberFormat="1" applyBorder="1" applyAlignment="1">
      <alignment/>
    </xf>
    <xf numFmtId="169" fontId="0" fillId="2" borderId="0" xfId="19" applyNumberFormat="1" applyBorder="1" applyAlignment="1">
      <alignment/>
    </xf>
    <xf numFmtId="169" fontId="0" fillId="2" borderId="0" xfId="19" applyNumberFormat="1" applyAlignment="1">
      <alignment/>
    </xf>
    <xf numFmtId="0" fontId="0" fillId="0" borderId="0" xfId="0" applyBorder="1" applyAlignment="1">
      <alignment horizontal="right"/>
    </xf>
    <xf numFmtId="0" fontId="0" fillId="2" borderId="0" xfId="19" applyBorder="1" applyAlignment="1">
      <alignment/>
    </xf>
    <xf numFmtId="3" fontId="0" fillId="2" borderId="0" xfId="15" applyBorder="1" applyAlignment="1">
      <alignment/>
    </xf>
    <xf numFmtId="0" fontId="6" fillId="0" borderId="0" xfId="0" applyFont="1" applyAlignment="1">
      <alignment/>
    </xf>
    <xf numFmtId="0" fontId="4" fillId="0" borderId="0" xfId="0" applyFont="1" applyAlignment="1">
      <alignment horizontal="right"/>
    </xf>
    <xf numFmtId="0" fontId="4" fillId="0" borderId="0" xfId="0" applyFont="1" applyAlignment="1">
      <alignment horizontal="left"/>
    </xf>
    <xf numFmtId="171" fontId="0" fillId="0" borderId="0" xfId="0" applyNumberFormat="1" applyAlignment="1">
      <alignment/>
    </xf>
    <xf numFmtId="0" fontId="4" fillId="0" borderId="5"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cellXfs>
  <cellStyles count="7">
    <cellStyle name="Normal" xfId="0"/>
    <cellStyle name="Comma" xfId="15"/>
    <cellStyle name="Currency" xfId="16"/>
    <cellStyle name="Followed Hyperlink" xfId="17"/>
    <cellStyle name="Hyperlink" xfId="18"/>
    <cellStyle name="Input"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
          <c:y val="0.02675"/>
          <c:w val="0.88"/>
          <c:h val="0.796"/>
        </c:manualLayout>
      </c:layout>
      <c:scatterChart>
        <c:scatterStyle val="smoothMarker"/>
        <c:varyColors val="0"/>
        <c:ser>
          <c:idx val="0"/>
          <c:order val="0"/>
          <c:tx>
            <c:strRef>
              <c:f>Results!$B$27</c:f>
              <c:strCache>
                <c:ptCount val="1"/>
                <c:pt idx="0">
                  <c:v>Garage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Results!$A$28:$A$150</c:f>
              <c:numCache>
                <c:ptCount val="1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numCache>
            </c:numRef>
          </c:xVal>
          <c:yVal>
            <c:numRef>
              <c:f>Results!$B$28:$B$150</c:f>
              <c:numCache>
                <c:ptCount val="1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numCache>
            </c:numRef>
          </c:yVal>
          <c:smooth val="1"/>
        </c:ser>
        <c:axId val="5933545"/>
        <c:axId val="53401906"/>
      </c:scatterChart>
      <c:scatterChart>
        <c:scatterStyle val="lineMarker"/>
        <c:varyColors val="0"/>
        <c:ser>
          <c:idx val="1"/>
          <c:order val="1"/>
          <c:tx>
            <c:strRef>
              <c:f>Results!$C$27</c:f>
              <c:strCache>
                <c:ptCount val="1"/>
                <c:pt idx="0">
                  <c:v>House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Results!$A$28:$A$150</c:f>
              <c:numCache>
                <c:ptCount val="1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numCache>
            </c:numRef>
          </c:xVal>
          <c:yVal>
            <c:numRef>
              <c:f>Results!$C$28:$C$150</c:f>
              <c:numCache>
                <c:ptCount val="1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numCache>
            </c:numRef>
          </c:yVal>
          <c:smooth val="1"/>
        </c:ser>
        <c:axId val="10855107"/>
        <c:axId val="30587100"/>
      </c:scatterChart>
      <c:valAx>
        <c:axId val="5933545"/>
        <c:scaling>
          <c:orientation val="minMax"/>
        </c:scaling>
        <c:axPos val="b"/>
        <c:title>
          <c:tx>
            <c:rich>
              <a:bodyPr vert="horz" rot="0" anchor="ctr"/>
              <a:lstStyle/>
              <a:p>
                <a:pPr algn="ctr">
                  <a:defRPr/>
                </a:pPr>
                <a:r>
                  <a:rPr lang="en-US" cap="none" sz="1025" b="1" i="0" u="none" baseline="0">
                    <a:latin typeface="Arial"/>
                    <a:ea typeface="Arial"/>
                    <a:cs typeface="Arial"/>
                  </a:rPr>
                  <a:t>Time, Minutes</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401906"/>
        <c:crosses val="autoZero"/>
        <c:crossBetween val="midCat"/>
        <c:dispUnits/>
      </c:valAx>
      <c:valAx>
        <c:axId val="53401906"/>
        <c:scaling>
          <c:orientation val="minMax"/>
        </c:scaling>
        <c:axPos val="l"/>
        <c:title>
          <c:tx>
            <c:rich>
              <a:bodyPr vert="horz" rot="-5400000" anchor="ctr"/>
              <a:lstStyle/>
              <a:p>
                <a:pPr algn="ctr">
                  <a:defRPr/>
                </a:pPr>
                <a:r>
                  <a:rPr lang="en-US" cap="none" sz="1025" b="1" i="0" u="none" baseline="0">
                    <a:latin typeface="Arial"/>
                    <a:ea typeface="Arial"/>
                    <a:cs typeface="Arial"/>
                  </a:rPr>
                  <a:t>Garage ppm</a:t>
                </a:r>
              </a:p>
            </c:rich>
          </c:tx>
          <c:layout/>
          <c:overlay val="0"/>
          <c:spPr>
            <a:noFill/>
            <a:ln>
              <a:noFill/>
            </a:ln>
          </c:spPr>
        </c:title>
        <c:majorGridlines/>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5933545"/>
        <c:crosses val="autoZero"/>
        <c:crossBetween val="midCat"/>
        <c:dispUnits/>
      </c:valAx>
      <c:valAx>
        <c:axId val="10855107"/>
        <c:scaling>
          <c:orientation val="minMax"/>
        </c:scaling>
        <c:axPos val="b"/>
        <c:delete val="1"/>
        <c:majorTickMark val="in"/>
        <c:minorTickMark val="none"/>
        <c:tickLblPos val="nextTo"/>
        <c:crossAx val="30587100"/>
        <c:crosses val="max"/>
        <c:crossBetween val="midCat"/>
        <c:dispUnits/>
      </c:valAx>
      <c:valAx>
        <c:axId val="30587100"/>
        <c:scaling>
          <c:orientation val="minMax"/>
        </c:scaling>
        <c:axPos val="l"/>
        <c:title>
          <c:tx>
            <c:rich>
              <a:bodyPr vert="horz" rot="-5400000" anchor="ctr"/>
              <a:lstStyle/>
              <a:p>
                <a:pPr algn="ctr">
                  <a:defRPr/>
                </a:pPr>
                <a:r>
                  <a:rPr lang="en-US" cap="none" sz="1025" b="1" i="0" u="none" baseline="0">
                    <a:latin typeface="Arial"/>
                    <a:ea typeface="Arial"/>
                    <a:cs typeface="Arial"/>
                  </a:rPr>
                  <a:t>House ppm</a:t>
                </a:r>
              </a:p>
            </c:rich>
          </c:tx>
          <c:layout/>
          <c:overlay val="0"/>
          <c:spPr>
            <a:noFill/>
            <a:ln>
              <a:noFill/>
            </a:ln>
          </c:spPr>
        </c:title>
        <c:delete val="0"/>
        <c:numFmt formatCode="General" sourceLinked="0"/>
        <c:majorTickMark val="in"/>
        <c:minorTickMark val="none"/>
        <c:tickLblPos val="nextTo"/>
        <c:txPr>
          <a:bodyPr/>
          <a:lstStyle/>
          <a:p>
            <a:pPr>
              <a:defRPr lang="en-US" cap="none" sz="1000" b="0" i="0" u="none" baseline="0">
                <a:latin typeface="Arial"/>
                <a:ea typeface="Arial"/>
                <a:cs typeface="Arial"/>
              </a:defRPr>
            </a:pPr>
          </a:p>
        </c:txPr>
        <c:crossAx val="10855107"/>
        <c:crosses val="max"/>
        <c:crossBetween val="midCat"/>
        <c:dispUnits/>
      </c:valAx>
      <c:spPr>
        <a:noFill/>
        <a:ln>
          <a:no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38100</xdr:rowOff>
    </xdr:from>
    <xdr:to>
      <xdr:col>1</xdr:col>
      <xdr:colOff>200025</xdr:colOff>
      <xdr:row>8</xdr:row>
      <xdr:rowOff>9525</xdr:rowOff>
    </xdr:to>
    <xdr:pic>
      <xdr:nvPicPr>
        <xdr:cNvPr id="1" name="Picture 1"/>
        <xdr:cNvPicPr preferRelativeResize="1">
          <a:picLocks noChangeAspect="1"/>
        </xdr:cNvPicPr>
      </xdr:nvPicPr>
      <xdr:blipFill>
        <a:blip r:embed="rId1"/>
        <a:stretch>
          <a:fillRect/>
        </a:stretch>
      </xdr:blipFill>
      <xdr:spPr>
        <a:xfrm>
          <a:off x="38100" y="342900"/>
          <a:ext cx="771525"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4</xdr:row>
      <xdr:rowOff>85725</xdr:rowOff>
    </xdr:from>
    <xdr:to>
      <xdr:col>4</xdr:col>
      <xdr:colOff>0</xdr:colOff>
      <xdr:row>4</xdr:row>
      <xdr:rowOff>85725</xdr:rowOff>
    </xdr:to>
    <xdr:sp>
      <xdr:nvSpPr>
        <xdr:cNvPr id="1" name="Line 1"/>
        <xdr:cNvSpPr>
          <a:spLocks/>
        </xdr:cNvSpPr>
      </xdr:nvSpPr>
      <xdr:spPr>
        <a:xfrm>
          <a:off x="666750" y="78105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76200</xdr:rowOff>
    </xdr:from>
    <xdr:to>
      <xdr:col>4</xdr:col>
      <xdr:colOff>0</xdr:colOff>
      <xdr:row>11</xdr:row>
      <xdr:rowOff>76200</xdr:rowOff>
    </xdr:to>
    <xdr:sp>
      <xdr:nvSpPr>
        <xdr:cNvPr id="2" name="Line 2"/>
        <xdr:cNvSpPr>
          <a:spLocks/>
        </xdr:cNvSpPr>
      </xdr:nvSpPr>
      <xdr:spPr>
        <a:xfrm flipH="1">
          <a:off x="714375" y="198120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4</xdr:row>
      <xdr:rowOff>85725</xdr:rowOff>
    </xdr:from>
    <xdr:to>
      <xdr:col>10</xdr:col>
      <xdr:colOff>180975</xdr:colOff>
      <xdr:row>4</xdr:row>
      <xdr:rowOff>85725</xdr:rowOff>
    </xdr:to>
    <xdr:sp>
      <xdr:nvSpPr>
        <xdr:cNvPr id="3" name="Line 3"/>
        <xdr:cNvSpPr>
          <a:spLocks/>
        </xdr:cNvSpPr>
      </xdr:nvSpPr>
      <xdr:spPr>
        <a:xfrm>
          <a:off x="3048000" y="781050"/>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11</xdr:row>
      <xdr:rowOff>76200</xdr:rowOff>
    </xdr:from>
    <xdr:to>
      <xdr:col>10</xdr:col>
      <xdr:colOff>180975</xdr:colOff>
      <xdr:row>11</xdr:row>
      <xdr:rowOff>76200</xdr:rowOff>
    </xdr:to>
    <xdr:sp>
      <xdr:nvSpPr>
        <xdr:cNvPr id="4" name="Line 4"/>
        <xdr:cNvSpPr>
          <a:spLocks/>
        </xdr:cNvSpPr>
      </xdr:nvSpPr>
      <xdr:spPr>
        <a:xfrm flipH="1">
          <a:off x="3028950" y="19812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4</xdr:row>
      <xdr:rowOff>85725</xdr:rowOff>
    </xdr:from>
    <xdr:to>
      <xdr:col>16</xdr:col>
      <xdr:colOff>180975</xdr:colOff>
      <xdr:row>4</xdr:row>
      <xdr:rowOff>85725</xdr:rowOff>
    </xdr:to>
    <xdr:sp>
      <xdr:nvSpPr>
        <xdr:cNvPr id="5" name="Line 5"/>
        <xdr:cNvSpPr>
          <a:spLocks/>
        </xdr:cNvSpPr>
      </xdr:nvSpPr>
      <xdr:spPr>
        <a:xfrm>
          <a:off x="4924425" y="781050"/>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11</xdr:row>
      <xdr:rowOff>95250</xdr:rowOff>
    </xdr:from>
    <xdr:to>
      <xdr:col>16</xdr:col>
      <xdr:colOff>285750</xdr:colOff>
      <xdr:row>11</xdr:row>
      <xdr:rowOff>95250</xdr:rowOff>
    </xdr:to>
    <xdr:sp>
      <xdr:nvSpPr>
        <xdr:cNvPr id="6" name="Line 6"/>
        <xdr:cNvSpPr>
          <a:spLocks/>
        </xdr:cNvSpPr>
      </xdr:nvSpPr>
      <xdr:spPr>
        <a:xfrm flipH="1">
          <a:off x="4924425" y="200025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9</xdr:col>
      <xdr:colOff>0</xdr:colOff>
      <xdr:row>24</xdr:row>
      <xdr:rowOff>0</xdr:rowOff>
    </xdr:to>
    <xdr:graphicFrame>
      <xdr:nvGraphicFramePr>
        <xdr:cNvPr id="1" name="Chart 1"/>
        <xdr:cNvGraphicFramePr/>
      </xdr:nvGraphicFramePr>
      <xdr:xfrm>
        <a:off x="0" y="390525"/>
        <a:ext cx="5638800" cy="3524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ergytool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C49"/>
  <sheetViews>
    <sheetView tabSelected="1" workbookViewId="0" topLeftCell="A1">
      <pane ySplit="1" topLeftCell="BM2" activePane="bottomLeft" state="frozen"/>
      <selection pane="topLeft" activeCell="A1" sqref="A1"/>
      <selection pane="bottomLeft" activeCell="C7" sqref="C7"/>
    </sheetView>
  </sheetViews>
  <sheetFormatPr defaultColWidth="9.140625" defaultRowHeight="12.75"/>
  <cols>
    <col min="2" max="2" width="4.140625" style="0" customWidth="1"/>
  </cols>
  <sheetData>
    <row r="1" s="2" customFormat="1" ht="15">
      <c r="A1" s="1" t="s">
        <v>3</v>
      </c>
    </row>
    <row r="2" s="13" customFormat="1" ht="9" customHeight="1">
      <c r="A2" s="12"/>
    </row>
    <row r="3" ht="12.75">
      <c r="C3" s="11" t="s">
        <v>22</v>
      </c>
    </row>
    <row r="4" ht="15">
      <c r="C4" s="8" t="s">
        <v>23</v>
      </c>
    </row>
    <row r="5" ht="12.75">
      <c r="C5" t="s">
        <v>55</v>
      </c>
    </row>
    <row r="6" ht="12.75">
      <c r="C6" t="s">
        <v>56</v>
      </c>
    </row>
    <row r="7" ht="12.75">
      <c r="C7" t="s">
        <v>57</v>
      </c>
    </row>
    <row r="8" ht="12.75">
      <c r="C8" t="s">
        <v>54</v>
      </c>
    </row>
    <row r="9" ht="12.75">
      <c r="C9" s="10" t="s">
        <v>24</v>
      </c>
    </row>
    <row r="11" ht="12.75">
      <c r="A11" s="6" t="s">
        <v>53</v>
      </c>
    </row>
    <row r="12" ht="12.75">
      <c r="A12" s="6" t="s">
        <v>4</v>
      </c>
    </row>
    <row r="14" ht="15">
      <c r="A14" s="9" t="s">
        <v>16</v>
      </c>
    </row>
    <row r="15" ht="12.75">
      <c r="A15" s="7"/>
    </row>
    <row r="16" ht="12.75">
      <c r="A16" s="7" t="s">
        <v>15</v>
      </c>
    </row>
    <row r="17" ht="12.75">
      <c r="A17" t="s">
        <v>5</v>
      </c>
    </row>
    <row r="18" ht="12.75">
      <c r="A18" t="s">
        <v>6</v>
      </c>
    </row>
    <row r="19" ht="12.75">
      <c r="A19" t="s">
        <v>7</v>
      </c>
    </row>
    <row r="20" ht="12.75">
      <c r="A20" t="s">
        <v>8</v>
      </c>
    </row>
    <row r="21" ht="12.75">
      <c r="A21" t="s">
        <v>9</v>
      </c>
    </row>
    <row r="23" ht="15">
      <c r="A23" s="9" t="s">
        <v>18</v>
      </c>
    </row>
    <row r="24" ht="12.75">
      <c r="A24" s="7"/>
    </row>
    <row r="25" ht="12.75">
      <c r="A25" s="7" t="s">
        <v>20</v>
      </c>
    </row>
    <row r="26" ht="12.75">
      <c r="A26" s="7" t="s">
        <v>21</v>
      </c>
    </row>
    <row r="27" ht="12.75">
      <c r="A27" s="7"/>
    </row>
    <row r="28" ht="12.75">
      <c r="A28" s="7" t="s">
        <v>25</v>
      </c>
    </row>
    <row r="29" ht="12.75">
      <c r="A29" s="7" t="s">
        <v>47</v>
      </c>
    </row>
    <row r="30" ht="12.75">
      <c r="A30" s="7" t="s">
        <v>48</v>
      </c>
    </row>
    <row r="31" ht="12.75">
      <c r="A31" s="7" t="s">
        <v>49</v>
      </c>
    </row>
    <row r="32" ht="12.75">
      <c r="A32" s="7" t="s">
        <v>50</v>
      </c>
    </row>
    <row r="33" ht="12.75">
      <c r="A33" s="7" t="s">
        <v>51</v>
      </c>
    </row>
    <row r="34" ht="12.75">
      <c r="A34" s="7"/>
    </row>
    <row r="35" ht="12.75">
      <c r="A35" s="7" t="s">
        <v>17</v>
      </c>
    </row>
    <row r="36" ht="6.75" customHeight="1">
      <c r="A36" s="7"/>
    </row>
    <row r="37" ht="12.75">
      <c r="A37" t="s">
        <v>10</v>
      </c>
    </row>
    <row r="38" ht="12.75">
      <c r="A38" t="s">
        <v>11</v>
      </c>
    </row>
    <row r="39" ht="12.75">
      <c r="A39" t="s">
        <v>12</v>
      </c>
    </row>
    <row r="40" ht="12.75">
      <c r="A40" t="s">
        <v>13</v>
      </c>
    </row>
    <row r="41" ht="6.75" customHeight="1"/>
    <row r="42" ht="12.75">
      <c r="A42" t="s">
        <v>19</v>
      </c>
    </row>
    <row r="43" ht="12.75">
      <c r="A43" t="s">
        <v>14</v>
      </c>
    </row>
    <row r="44" ht="12.75">
      <c r="A44" t="s">
        <v>52</v>
      </c>
    </row>
    <row r="46" ht="12.75">
      <c r="A46" t="s">
        <v>26</v>
      </c>
    </row>
    <row r="47" ht="12.75">
      <c r="A47" t="s">
        <v>29</v>
      </c>
    </row>
    <row r="48" ht="12.75">
      <c r="A48" t="s">
        <v>27</v>
      </c>
    </row>
    <row r="49" ht="12.75">
      <c r="A49" t="s">
        <v>28</v>
      </c>
    </row>
  </sheetData>
  <hyperlinks>
    <hyperlink ref="C9" r:id="rId1" display="http://www.energytools.com/"/>
  </hyperlinks>
  <printOptions/>
  <pageMargins left="0.75" right="0.75" top="1" bottom="1" header="0.5" footer="0.5"/>
  <pageSetup horizontalDpi="300" verticalDpi="300" orientation="portrait" r:id="rId3"/>
  <headerFooter alignWithMargins="0">
    <oddFooter>&amp;L&amp;D &amp;T&amp;CPage &amp;P&amp;R&amp;F &amp;A</oddFooter>
  </headerFooter>
  <drawing r:id="rId2"/>
</worksheet>
</file>

<file path=xl/worksheets/sheet2.xml><?xml version="1.0" encoding="utf-8"?>
<worksheet xmlns="http://schemas.openxmlformats.org/spreadsheetml/2006/main" xmlns:r="http://schemas.openxmlformats.org/officeDocument/2006/relationships">
  <dimension ref="A1:S23"/>
  <sheetViews>
    <sheetView showGridLines="0" workbookViewId="0" topLeftCell="A1">
      <pane ySplit="1" topLeftCell="BM2" activePane="bottomLeft" state="frozen"/>
      <selection pane="topLeft" activeCell="A1" sqref="A1"/>
      <selection pane="bottomLeft" activeCell="A23" sqref="A23"/>
    </sheetView>
  </sheetViews>
  <sheetFormatPr defaultColWidth="9.140625" defaultRowHeight="12.75"/>
  <cols>
    <col min="1" max="1" width="6.28125" style="0" customWidth="1"/>
    <col min="2" max="2" width="4.421875" style="0" customWidth="1"/>
    <col min="3" max="3" width="3.57421875" style="0" customWidth="1"/>
    <col min="4" max="4" width="3.140625" style="0" customWidth="1"/>
    <col min="5" max="5" width="6.140625" style="0" customWidth="1"/>
    <col min="6" max="6" width="5.140625" style="0" customWidth="1"/>
    <col min="7" max="7" width="6.8515625" style="0" customWidth="1"/>
    <col min="8" max="8" width="6.00390625" style="0" customWidth="1"/>
    <col min="9" max="9" width="3.7109375" style="0" customWidth="1"/>
    <col min="10" max="10" width="3.421875" style="0" customWidth="1"/>
    <col min="11" max="11" width="3.140625" style="0" customWidth="1"/>
    <col min="12" max="12" width="5.140625" style="0" customWidth="1"/>
    <col min="13" max="13" width="5.421875" style="0" customWidth="1"/>
    <col min="14" max="14" width="7.00390625" style="0" customWidth="1"/>
    <col min="15" max="15" width="4.28125" style="0" customWidth="1"/>
    <col min="16" max="16" width="3.140625" style="0" customWidth="1"/>
    <col min="17" max="17" width="4.28125" style="0" customWidth="1"/>
    <col min="18" max="18" width="5.421875" style="0" customWidth="1"/>
    <col min="19" max="19" width="5.28125" style="0" customWidth="1"/>
  </cols>
  <sheetData>
    <row r="1" s="2" customFormat="1" ht="15.75">
      <c r="A1" s="1" t="s">
        <v>43</v>
      </c>
    </row>
    <row r="2" ht="12.75">
      <c r="A2" t="str">
        <f>"Version "&amp;Version</f>
        <v>Version 2</v>
      </c>
    </row>
    <row r="3" ht="13.5" thickBot="1"/>
    <row r="4" spans="4:16" ht="12.75">
      <c r="D4" s="17"/>
      <c r="E4" s="18"/>
      <c r="F4" s="18"/>
      <c r="G4" s="18"/>
      <c r="H4" s="18"/>
      <c r="I4" s="18"/>
      <c r="J4" s="19"/>
      <c r="K4" s="17"/>
      <c r="L4" s="18"/>
      <c r="M4" s="18"/>
      <c r="N4" s="18"/>
      <c r="O4" s="18"/>
      <c r="P4" s="19"/>
    </row>
    <row r="5" spans="1:16" ht="12.75">
      <c r="A5" s="26">
        <v>25</v>
      </c>
      <c r="B5" t="s">
        <v>0</v>
      </c>
      <c r="D5" s="20"/>
      <c r="E5" s="21"/>
      <c r="F5" s="21"/>
      <c r="G5" s="21"/>
      <c r="H5" s="27">
        <v>40</v>
      </c>
      <c r="I5" t="s">
        <v>0</v>
      </c>
      <c r="J5" s="22"/>
      <c r="K5" s="20"/>
      <c r="L5" s="21"/>
      <c r="M5" s="21"/>
      <c r="N5" s="27">
        <v>75</v>
      </c>
      <c r="O5" t="s">
        <v>0</v>
      </c>
      <c r="P5" s="22"/>
    </row>
    <row r="6" spans="4:16" ht="12.75">
      <c r="D6" s="20"/>
      <c r="E6" s="21"/>
      <c r="F6" s="21"/>
      <c r="G6" s="21"/>
      <c r="H6" s="21"/>
      <c r="I6" s="21"/>
      <c r="J6" s="22"/>
      <c r="K6" s="20"/>
      <c r="L6" s="21"/>
      <c r="M6" s="21"/>
      <c r="N6" s="21"/>
      <c r="O6" s="21"/>
      <c r="P6" s="22"/>
    </row>
    <row r="7" spans="1:19" ht="15.75">
      <c r="A7" s="33"/>
      <c r="B7" s="34" t="s">
        <v>37</v>
      </c>
      <c r="C7" s="33"/>
      <c r="D7" s="37" t="s">
        <v>38</v>
      </c>
      <c r="E7" s="38"/>
      <c r="F7" s="38"/>
      <c r="G7" s="38"/>
      <c r="H7" s="38"/>
      <c r="I7" s="38"/>
      <c r="J7" s="39"/>
      <c r="K7" s="37" t="s">
        <v>30</v>
      </c>
      <c r="L7" s="38"/>
      <c r="M7" s="38"/>
      <c r="N7" s="38"/>
      <c r="O7" s="38"/>
      <c r="P7" s="39"/>
      <c r="Q7" s="33"/>
      <c r="R7" s="35" t="s">
        <v>37</v>
      </c>
      <c r="S7" s="33"/>
    </row>
    <row r="8" spans="1:16" ht="12.75">
      <c r="A8" s="14" t="s">
        <v>40</v>
      </c>
      <c r="B8" s="4">
        <v>0</v>
      </c>
      <c r="D8" s="20"/>
      <c r="E8" s="21"/>
      <c r="F8" s="30" t="s">
        <v>39</v>
      </c>
      <c r="G8" s="31">
        <v>475</v>
      </c>
      <c r="I8" s="21"/>
      <c r="J8" s="22"/>
      <c r="K8" s="20"/>
      <c r="L8" s="21"/>
      <c r="M8" s="30" t="s">
        <v>39</v>
      </c>
      <c r="N8" s="31">
        <v>0</v>
      </c>
      <c r="O8" s="21"/>
      <c r="P8" s="22"/>
    </row>
    <row r="9" spans="1:16" ht="14.25">
      <c r="A9" s="14"/>
      <c r="D9" s="20"/>
      <c r="E9" s="21"/>
      <c r="F9" s="30"/>
      <c r="I9" s="21"/>
      <c r="J9" s="22"/>
      <c r="K9" s="20"/>
      <c r="L9" s="21"/>
      <c r="M9" s="30" t="s">
        <v>41</v>
      </c>
      <c r="N9" s="32">
        <v>17600</v>
      </c>
      <c r="O9" s="21" t="s">
        <v>42</v>
      </c>
      <c r="P9" s="22"/>
    </row>
    <row r="10" spans="4:16" ht="14.25">
      <c r="D10" s="20"/>
      <c r="E10" s="21"/>
      <c r="F10" s="30" t="s">
        <v>41</v>
      </c>
      <c r="G10" s="32">
        <v>4800</v>
      </c>
      <c r="H10" s="21" t="s">
        <v>42</v>
      </c>
      <c r="J10" s="22"/>
      <c r="K10" s="20"/>
      <c r="L10" s="21"/>
      <c r="P10" s="22"/>
    </row>
    <row r="11" spans="4:16" ht="12.75">
      <c r="D11" s="20"/>
      <c r="E11" s="21"/>
      <c r="F11" s="21"/>
      <c r="G11" s="21"/>
      <c r="H11" s="21"/>
      <c r="I11" s="21"/>
      <c r="J11" s="22"/>
      <c r="K11" s="20"/>
      <c r="L11" s="21"/>
      <c r="M11" s="21"/>
      <c r="N11" s="21"/>
      <c r="O11" s="21"/>
      <c r="P11" s="22"/>
    </row>
    <row r="12" spans="4:19" ht="12.75">
      <c r="D12" s="20"/>
      <c r="E12" s="28">
        <v>15</v>
      </c>
      <c r="F12" t="s">
        <v>0</v>
      </c>
      <c r="I12" s="21"/>
      <c r="J12" s="22"/>
      <c r="K12" s="20"/>
      <c r="L12" s="28">
        <v>30</v>
      </c>
      <c r="M12" s="21" t="s">
        <v>0</v>
      </c>
      <c r="P12" s="22"/>
      <c r="R12" s="29">
        <v>65</v>
      </c>
      <c r="S12" t="s">
        <v>0</v>
      </c>
    </row>
    <row r="13" spans="4:16" ht="12.75">
      <c r="D13" s="20"/>
      <c r="E13" s="21"/>
      <c r="F13" s="21"/>
      <c r="G13" s="21"/>
      <c r="H13" s="21"/>
      <c r="I13" s="21"/>
      <c r="J13" s="22"/>
      <c r="K13" s="20"/>
      <c r="L13" s="21"/>
      <c r="M13" s="21"/>
      <c r="N13" s="21"/>
      <c r="O13" s="21"/>
      <c r="P13" s="22"/>
    </row>
    <row r="14" spans="4:16" ht="13.5" thickBot="1">
      <c r="D14" s="23"/>
      <c r="E14" s="24"/>
      <c r="F14" s="24"/>
      <c r="G14" s="24"/>
      <c r="H14" s="24"/>
      <c r="I14" s="24"/>
      <c r="J14" s="25"/>
      <c r="K14" s="23"/>
      <c r="L14" s="24"/>
      <c r="M14" s="24"/>
      <c r="N14" s="24"/>
      <c r="O14" s="24"/>
      <c r="P14" s="25"/>
    </row>
    <row r="16" ht="12.75">
      <c r="A16" s="6" t="s">
        <v>45</v>
      </c>
    </row>
    <row r="17" ht="12.75">
      <c r="A17" s="7" t="s">
        <v>44</v>
      </c>
    </row>
    <row r="18" ht="6.75" customHeight="1">
      <c r="A18" s="7"/>
    </row>
    <row r="19" spans="1:5" ht="12.75">
      <c r="A19" t="s">
        <v>31</v>
      </c>
      <c r="E19" s="16">
        <f>flowOH-flowHO+flowGH-flowHG</f>
        <v>0</v>
      </c>
    </row>
    <row r="20" spans="1:5" ht="12.75">
      <c r="A20" t="s">
        <v>32</v>
      </c>
      <c r="E20" s="16">
        <f>flowHG-flowGH+flowOG-flowGO</f>
        <v>0</v>
      </c>
    </row>
    <row r="21" ht="12.75">
      <c r="E21" s="16"/>
    </row>
    <row r="23" ht="12.75">
      <c r="A23" s="15"/>
    </row>
  </sheetData>
  <mergeCells count="2">
    <mergeCell ref="K7:P7"/>
    <mergeCell ref="D7:J7"/>
  </mergeCells>
  <printOptions/>
  <pageMargins left="0.55" right="0.59" top="1" bottom="1" header="0.5" footer="0.5"/>
  <pageSetup orientation="portrait" r:id="rId4"/>
  <headerFooter alignWithMargins="0">
    <oddFooter>&amp;L&amp;D &amp;T&amp;CPage &amp;P&amp;R&amp;F &amp;A</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dimension ref="A1:C531"/>
  <sheetViews>
    <sheetView workbookViewId="0" topLeftCell="A1">
      <pane ySplit="1" topLeftCell="BM4" activePane="bottomLeft" state="frozen"/>
      <selection pane="topLeft" activeCell="A1" sqref="A1"/>
      <selection pane="bottomLeft" activeCell="E31" sqref="E31"/>
    </sheetView>
  </sheetViews>
  <sheetFormatPr defaultColWidth="9.140625" defaultRowHeight="12.75"/>
  <cols>
    <col min="2" max="3" width="10.28125" style="0" customWidth="1"/>
  </cols>
  <sheetData>
    <row r="1" s="2" customFormat="1" ht="15">
      <c r="A1" s="1" t="s">
        <v>2</v>
      </c>
    </row>
    <row r="2" ht="12.75">
      <c r="A2" t="str">
        <f>"Version "&amp;Version</f>
        <v>Version 2</v>
      </c>
    </row>
    <row r="25" ht="12.75">
      <c r="C25" s="14"/>
    </row>
    <row r="26" ht="12.75" hidden="1">
      <c r="A26" s="36" t="b">
        <v>0</v>
      </c>
    </row>
    <row r="27" spans="1:3" ht="26.25">
      <c r="A27" s="5" t="s">
        <v>1</v>
      </c>
      <c r="B27" s="5" t="s">
        <v>38</v>
      </c>
      <c r="C27" s="5" t="s">
        <v>30</v>
      </c>
    </row>
    <row r="28" spans="1:3" ht="12.75">
      <c r="A28" s="3">
        <v>0</v>
      </c>
      <c r="B28">
        <f>GarageInitPpm</f>
        <v>475</v>
      </c>
      <c r="C28">
        <f>HouseInitPpm</f>
        <v>0</v>
      </c>
    </row>
    <row r="29" spans="1:3" ht="12.75">
      <c r="A29" s="3">
        <v>5</v>
      </c>
      <c r="B29" s="3">
        <f>IF(GarageConstant,$B$28,(B28*GarageVol+(C28*flowHG+OutsidePpm*flowOG-B28*flowGH-B28*flowGO)*(A29-A28))/GarageVol)</f>
        <v>447.7864583333333</v>
      </c>
      <c r="C29" s="3">
        <f>(C28*HouseVol+(B28*flowGH+OutsidePpm*flowOH-C28*flowHG-C28*flowHO)*(A29-A28))/HouseVol</f>
        <v>5.3977272727272725</v>
      </c>
    </row>
    <row r="30" spans="1:3" ht="12.75">
      <c r="A30" s="3">
        <v>10</v>
      </c>
      <c r="B30" s="3">
        <f aca="true" t="shared" si="0" ref="B30:B93">IF(GarageConstant,$B$28,(B29*GarageVol+(C29*flowHG+OutsidePpm*flowOG-B29*flowGH-B29*flowGO)*(A30-A29))/GarageVol)</f>
        <v>422.3007048019255</v>
      </c>
      <c r="C30" s="3">
        <f aca="true" t="shared" si="1" ref="C30:C93">(C29*HouseVol+(B29*flowGH+OutsidePpm*flowOH-C29*flowHG-C29*flowHO)*(A30-A29))/HouseVol</f>
        <v>10.32519800275482</v>
      </c>
    </row>
    <row r="31" spans="1:3" ht="12.75">
      <c r="A31" s="3">
        <v>15</v>
      </c>
      <c r="B31" s="3">
        <f t="shared" si="0"/>
        <v>398.42905602690126</v>
      </c>
      <c r="C31" s="3">
        <f t="shared" si="1"/>
        <v>14.81607368508089</v>
      </c>
    </row>
    <row r="32" spans="1:3" ht="12.75">
      <c r="A32" s="3">
        <v>20</v>
      </c>
      <c r="B32" s="3">
        <f t="shared" si="0"/>
        <v>376.0653936613522</v>
      </c>
      <c r="C32" s="3">
        <f t="shared" si="1"/>
        <v>18.901719851030478</v>
      </c>
    </row>
    <row r="33" spans="1:3" ht="12.75">
      <c r="A33" s="3">
        <v>25</v>
      </c>
      <c r="B33" s="3">
        <f t="shared" si="0"/>
        <v>355.11065922818193</v>
      </c>
      <c r="C33" s="3">
        <f t="shared" si="1"/>
        <v>22.611360522080446</v>
      </c>
    </row>
    <row r="34" spans="1:3" ht="12.75">
      <c r="A34" s="3">
        <v>30</v>
      </c>
      <c r="B34" s="3">
        <f t="shared" si="0"/>
        <v>335.47238272621576</v>
      </c>
      <c r="C34" s="3">
        <f t="shared" si="1"/>
        <v>25.972222315918177</v>
      </c>
    </row>
    <row r="35" spans="1:3" ht="12.75">
      <c r="A35" s="3">
        <v>35</v>
      </c>
      <c r="B35" s="3">
        <f t="shared" si="0"/>
        <v>317.0642427465654</v>
      </c>
      <c r="C35" s="3">
        <f t="shared" si="1"/>
        <v>29.0096688971333</v>
      </c>
    </row>
    <row r="36" spans="1:3" ht="12.75">
      <c r="A36" s="3">
        <v>40</v>
      </c>
      <c r="B36" s="3">
        <f t="shared" si="0"/>
        <v>299.80565599224553</v>
      </c>
      <c r="C36" s="3">
        <f t="shared" si="1"/>
        <v>31.74732641862865</v>
      </c>
    </row>
    <row r="37" spans="1:3" ht="12.75">
      <c r="A37" s="3">
        <v>45</v>
      </c>
      <c r="B37" s="3">
        <f t="shared" si="0"/>
        <v>283.62139423493863</v>
      </c>
      <c r="C37" s="3">
        <f t="shared" si="1"/>
        <v>34.20720055662121</v>
      </c>
    </row>
    <row r="38" spans="1:3" ht="12.75">
      <c r="A38" s="3">
        <v>50</v>
      </c>
      <c r="B38" s="3">
        <f t="shared" si="0"/>
        <v>268.44122687428967</v>
      </c>
      <c r="C38" s="3">
        <f t="shared" si="1"/>
        <v>36.40978570177812</v>
      </c>
    </row>
    <row r="39" spans="1:3" ht="12.75">
      <c r="A39" s="3">
        <v>55</v>
      </c>
      <c r="B39" s="3">
        <f t="shared" si="0"/>
        <v>254.19958738779735</v>
      </c>
      <c r="C39" s="3">
        <f t="shared" si="1"/>
        <v>38.3741668314045</v>
      </c>
    </row>
    <row r="40" spans="1:3" ht="12.75">
      <c r="A40" s="3">
        <v>60</v>
      </c>
      <c r="B40" s="3">
        <f t="shared" si="0"/>
        <v>240.83526207385287</v>
      </c>
      <c r="C40" s="3">
        <f t="shared" si="1"/>
        <v>40.118114552488144</v>
      </c>
    </row>
    <row r="41" spans="1:3" ht="12.75">
      <c r="A41" s="3">
        <v>65</v>
      </c>
      <c r="B41" s="3">
        <f t="shared" si="0"/>
        <v>228.29109959730366</v>
      </c>
      <c r="C41" s="3">
        <f t="shared" si="1"/>
        <v>41.65817377264237</v>
      </c>
    </row>
    <row r="42" spans="1:3" ht="12.75">
      <c r="A42" s="3">
        <v>70</v>
      </c>
      <c r="B42" s="3">
        <f t="shared" si="0"/>
        <v>216.51373994660318</v>
      </c>
      <c r="C42" s="3">
        <f t="shared" si="1"/>
        <v>43.00974642541643</v>
      </c>
    </row>
    <row r="43" spans="1:3" ht="12.75">
      <c r="A43" s="3">
        <v>75</v>
      </c>
      <c r="B43" s="3">
        <f t="shared" si="0"/>
        <v>205.45336150462333</v>
      </c>
      <c r="C43" s="3">
        <f t="shared" si="1"/>
        <v>44.18716864791512</v>
      </c>
    </row>
    <row r="44" spans="1:3" ht="12.75">
      <c r="A44" s="3">
        <v>80</v>
      </c>
      <c r="B44" s="3">
        <f t="shared" si="0"/>
        <v>195.06344502200164</v>
      </c>
      <c r="C44" s="3">
        <f t="shared" si="1"/>
        <v>45.203782782049736</v>
      </c>
    </row>
    <row r="45" spans="1:3" ht="12.75">
      <c r="A45" s="3">
        <v>85</v>
      </c>
      <c r="B45" s="3">
        <f t="shared" si="0"/>
        <v>185.3005533628885</v>
      </c>
      <c r="C45" s="3">
        <f t="shared" si="1"/>
        <v>46.07200454590338</v>
      </c>
    </row>
    <row r="46" spans="1:3" ht="12.75">
      <c r="A46" s="3">
        <v>90</v>
      </c>
      <c r="B46" s="3">
        <f t="shared" si="0"/>
        <v>176.12412596853252</v>
      </c>
      <c r="C46" s="3">
        <f t="shared" si="1"/>
        <v>46.80338569851579</v>
      </c>
    </row>
    <row r="47" spans="1:3" ht="12.75">
      <c r="A47" s="3">
        <v>95</v>
      </c>
      <c r="B47" s="3">
        <f t="shared" si="0"/>
        <v>167.49628705466398</v>
      </c>
      <c r="C47" s="3">
        <f t="shared" si="1"/>
        <v>47.408672499764975</v>
      </c>
    </row>
    <row r="48" spans="1:3" ht="12.75">
      <c r="A48" s="3">
        <v>100</v>
      </c>
      <c r="B48" s="3">
        <f t="shared" si="0"/>
        <v>159.38166662444152</v>
      </c>
      <c r="C48" s="3">
        <f t="shared" si="1"/>
        <v>47.897860246842036</v>
      </c>
    </row>
    <row r="49" spans="1:3" ht="12.75">
      <c r="A49" s="3">
        <v>105</v>
      </c>
      <c r="B49" s="3">
        <f t="shared" si="0"/>
        <v>151.74723344013003</v>
      </c>
      <c r="C49" s="3">
        <f t="shared" si="1"/>
        <v>48.280244149983865</v>
      </c>
    </row>
    <row r="50" spans="1:3" ht="12.75">
      <c r="A50" s="3">
        <v>110</v>
      </c>
      <c r="B50" s="3">
        <f t="shared" si="0"/>
        <v>144.56213915397623</v>
      </c>
      <c r="C50" s="3">
        <f t="shared" si="1"/>
        <v>48.56446679255685</v>
      </c>
    </row>
    <row r="51" spans="1:3" ht="12.75">
      <c r="A51" s="3">
        <v>115</v>
      </c>
      <c r="B51" s="3">
        <f t="shared" si="0"/>
        <v>137.79757285221376</v>
      </c>
      <c r="C51" s="3">
        <f t="shared" si="1"/>
        <v>48.75856240418769</v>
      </c>
    </row>
    <row r="52" spans="1:3" ht="12.75">
      <c r="A52" s="3">
        <v>120</v>
      </c>
      <c r="B52" s="3">
        <f t="shared" si="0"/>
        <v>131.42662531601988</v>
      </c>
      <c r="C52" s="3">
        <f t="shared" si="1"/>
        <v>48.869998160337936</v>
      </c>
    </row>
    <row r="53" spans="1:3" ht="12.75">
      <c r="A53" s="3">
        <v>125</v>
      </c>
      <c r="B53" s="3">
        <f t="shared" si="0"/>
        <v>125.42416234980013</v>
      </c>
      <c r="C53" s="3">
        <f t="shared" si="1"/>
        <v>48.905712707441715</v>
      </c>
    </row>
    <row r="54" spans="1:3" ht="12.75">
      <c r="A54" s="3">
        <v>130</v>
      </c>
      <c r="B54" s="3">
        <f t="shared" si="0"/>
        <v>119.76670657061705</v>
      </c>
      <c r="C54" s="3">
        <f t="shared" si="1"/>
        <v>48.87215209940496</v>
      </c>
    </row>
    <row r="55" spans="1:3" ht="12.75">
      <c r="A55" s="3">
        <v>135</v>
      </c>
      <c r="B55" s="3">
        <f t="shared" si="0"/>
        <v>114.43232709311519</v>
      </c>
      <c r="C55" s="3">
        <f t="shared" si="1"/>
        <v>48.77530331883313</v>
      </c>
    </row>
    <row r="56" spans="1:3" ht="12.75">
      <c r="A56" s="3">
        <v>140</v>
      </c>
      <c r="B56" s="3">
        <f t="shared" si="0"/>
        <v>109.400536582119</v>
      </c>
      <c r="C56" s="3">
        <f t="shared" si="1"/>
        <v>48.62072554475561</v>
      </c>
    </row>
    <row r="57" spans="1:3" ht="12.75">
      <c r="A57" s="3">
        <v>145</v>
      </c>
      <c r="B57" s="3">
        <f t="shared" si="0"/>
        <v>104.65219518037537</v>
      </c>
      <c r="C57" s="3">
        <f t="shared" si="1"/>
        <v>48.41357931779124</v>
      </c>
    </row>
    <row r="58" spans="1:3" ht="12.75">
      <c r="A58" s="3">
        <v>150</v>
      </c>
      <c r="B58" s="3">
        <f t="shared" si="0"/>
        <v>100.16942085184733</v>
      </c>
      <c r="C58" s="3">
        <f t="shared" si="1"/>
        <v>48.15865374360003</v>
      </c>
    </row>
    <row r="59" spans="1:3" ht="12.75">
      <c r="A59" s="3">
        <v>155</v>
      </c>
      <c r="B59" s="3">
        <f t="shared" si="0"/>
        <v>95.93550571169774</v>
      </c>
      <c r="C59" s="3">
        <f t="shared" si="1"/>
        <v>47.860391866042036</v>
      </c>
    </row>
    <row r="60" spans="1:3" ht="12.75">
      <c r="A60" s="3">
        <v>160</v>
      </c>
      <c r="B60" s="3">
        <f t="shared" si="0"/>
        <v>91.93483794277888</v>
      </c>
      <c r="C60" s="3">
        <f t="shared" si="1"/>
        <v>47.52291433267088</v>
      </c>
    </row>
    <row r="61" spans="1:3" ht="12.75">
      <c r="A61" s="3">
        <v>165</v>
      </c>
      <c r="B61" s="3">
        <f t="shared" si="0"/>
        <v>88.15282892520314</v>
      </c>
      <c r="C61" s="3">
        <f t="shared" si="1"/>
        <v>47.15004146698357</v>
      </c>
    </row>
    <row r="62" spans="1:3" ht="12.75">
      <c r="A62" s="3">
        <v>170</v>
      </c>
      <c r="B62" s="3">
        <f t="shared" si="0"/>
        <v>84.57584523053995</v>
      </c>
      <c r="C62" s="3">
        <f t="shared" si="1"/>
        <v>46.74531385419234</v>
      </c>
    </row>
    <row r="63" spans="1:3" ht="12.75">
      <c r="A63" s="3">
        <v>175</v>
      </c>
      <c r="B63" s="3">
        <f t="shared" si="0"/>
        <v>81.19114515548378</v>
      </c>
      <c r="C63" s="3">
        <f t="shared" si="1"/>
        <v>46.31201154013876</v>
      </c>
    </row>
    <row r="64" spans="1:3" ht="12.75">
      <c r="A64" s="3">
        <v>180</v>
      </c>
      <c r="B64" s="3">
        <f t="shared" si="0"/>
        <v>77.98681949158019</v>
      </c>
      <c r="C64" s="3">
        <f t="shared" si="1"/>
        <v>45.853171936304896</v>
      </c>
    </row>
    <row r="65" spans="1:3" ht="12.75">
      <c r="A65" s="3">
        <v>185</v>
      </c>
      <c r="B65" s="3">
        <f t="shared" si="0"/>
        <v>74.95173624788461</v>
      </c>
      <c r="C65" s="3">
        <f t="shared" si="1"/>
        <v>45.37160651765467</v>
      </c>
    </row>
    <row r="66" spans="1:3" ht="12.75">
      <c r="A66" s="3">
        <v>190</v>
      </c>
      <c r="B66" s="3">
        <f t="shared" si="0"/>
        <v>72.0754890623596</v>
      </c>
      <c r="C66" s="3">
        <f t="shared" si="1"/>
        <v>44.86991639423468</v>
      </c>
    </row>
    <row r="67" spans="1:3" ht="12.75">
      <c r="A67" s="3">
        <v>195</v>
      </c>
      <c r="B67" s="3">
        <f t="shared" si="0"/>
        <v>69.34834905548173</v>
      </c>
      <c r="C67" s="3">
        <f t="shared" si="1"/>
        <v>44.3505068320471</v>
      </c>
    </row>
    <row r="68" spans="1:3" ht="12.75">
      <c r="A68" s="3">
        <v>200</v>
      </c>
      <c r="B68" s="3">
        <f t="shared" si="0"/>
        <v>66.76121989601289</v>
      </c>
      <c r="C68" s="3">
        <f t="shared" si="1"/>
        <v>43.815600793653445</v>
      </c>
    </row>
    <row r="69" spans="1:3" ht="12.75">
      <c r="A69" s="3">
        <v>205</v>
      </c>
      <c r="B69" s="3">
        <f t="shared" si="0"/>
        <v>64.30559586427216</v>
      </c>
      <c r="C69" s="3">
        <f t="shared" si="1"/>
        <v>43.26725156425199</v>
      </c>
    </row>
    <row r="70" spans="1:3" ht="12.75">
      <c r="A70" s="3">
        <v>210</v>
      </c>
      <c r="B70" s="3">
        <f t="shared" si="0"/>
        <v>61.97352271259777</v>
      </c>
      <c r="C70" s="3">
        <f t="shared" si="1"/>
        <v>42.707354524571436</v>
      </c>
    </row>
    <row r="71" spans="1:3" ht="12.75">
      <c r="A71" s="3">
        <v>215</v>
      </c>
      <c r="B71" s="3">
        <f t="shared" si="0"/>
        <v>59.75756113608137</v>
      </c>
      <c r="C71" s="3">
        <f t="shared" si="1"/>
        <v>42.13765812781686</v>
      </c>
    </row>
    <row r="72" spans="1:3" ht="12.75">
      <c r="A72" s="3">
        <v>220</v>
      </c>
      <c r="B72" s="3">
        <f t="shared" si="0"/>
        <v>57.65075267915432</v>
      </c>
      <c r="C72" s="3">
        <f t="shared" si="1"/>
        <v>41.55977413407325</v>
      </c>
    </row>
    <row r="73" spans="1:3" ht="12.75">
      <c r="A73" s="3">
        <v>225</v>
      </c>
      <c r="B73" s="3">
        <f t="shared" si="0"/>
        <v>55.64658791526755</v>
      </c>
      <c r="C73" s="3">
        <f t="shared" si="1"/>
        <v>40.97518715199612</v>
      </c>
    </row>
    <row r="74" spans="1:3" ht="12.75">
      <c r="A74" s="3">
        <v>230</v>
      </c>
      <c r="B74" s="3">
        <f t="shared" si="0"/>
        <v>53.73897674778856</v>
      </c>
      <c r="C74" s="3">
        <f t="shared" si="1"/>
        <v>40.38526353428336</v>
      </c>
    </row>
    <row r="75" spans="1:3" ht="12.75">
      <c r="A75" s="3">
        <v>235</v>
      </c>
      <c r="B75" s="3">
        <f t="shared" si="0"/>
        <v>51.92222069039287</v>
      </c>
      <c r="C75" s="3">
        <f t="shared" si="1"/>
        <v>39.79125967030944</v>
      </c>
    </row>
    <row r="76" spans="1:3" ht="12.75">
      <c r="A76" s="3">
        <v>240</v>
      </c>
      <c r="B76" s="3">
        <f t="shared" si="0"/>
        <v>50.190986994702946</v>
      </c>
      <c r="C76" s="3">
        <f t="shared" si="1"/>
        <v>39.19432971639842</v>
      </c>
    </row>
    <row r="77" spans="1:3" ht="12.75">
      <c r="A77" s="3">
        <v>245</v>
      </c>
      <c r="B77" s="3">
        <f t="shared" si="0"/>
        <v>48.54028450176887</v>
      </c>
      <c r="C77" s="3">
        <f t="shared" si="1"/>
        <v>38.59553280150248</v>
      </c>
    </row>
    <row r="78" spans="1:3" ht="12.75">
      <c r="A78" s="3">
        <v>250</v>
      </c>
      <c r="B78" s="3">
        <f t="shared" si="0"/>
        <v>46.965441102235324</v>
      </c>
      <c r="C78" s="3">
        <f t="shared" si="1"/>
        <v>37.99583974352321</v>
      </c>
    </row>
    <row r="79" spans="1:3" ht="12.75">
      <c r="A79" s="3">
        <v>255</v>
      </c>
      <c r="B79" s="3">
        <f t="shared" si="0"/>
        <v>45.4620826977382</v>
      </c>
      <c r="C79" s="3">
        <f t="shared" si="1"/>
        <v>37.396139309153746</v>
      </c>
    </row>
    <row r="80" spans="1:3" ht="12.75">
      <c r="A80" s="3">
        <v>260</v>
      </c>
      <c r="B80" s="3">
        <f t="shared" si="0"/>
        <v>44.02611356325801</v>
      </c>
      <c r="C80" s="3">
        <f t="shared" si="1"/>
        <v>36.79724404791749</v>
      </c>
    </row>
    <row r="81" spans="1:3" ht="12.75">
      <c r="A81" s="3">
        <v>265</v>
      </c>
      <c r="B81" s="3">
        <f t="shared" si="0"/>
        <v>42.65369801686044</v>
      </c>
      <c r="C81" s="3">
        <f t="shared" si="1"/>
        <v>36.19989572902516</v>
      </c>
    </row>
    <row r="82" spans="1:3" ht="12.75">
      <c r="A82" s="3">
        <v>270</v>
      </c>
      <c r="B82" s="3">
        <f t="shared" si="0"/>
        <v>41.34124330950985</v>
      </c>
      <c r="C82" s="3">
        <f t="shared" si="1"/>
        <v>35.60477040775435</v>
      </c>
    </row>
    <row r="83" spans="1:3" ht="12.75">
      <c r="A83" s="3">
        <v>275</v>
      </c>
      <c r="B83" s="3">
        <f t="shared" si="0"/>
        <v>40.085383653478175</v>
      </c>
      <c r="C83" s="3">
        <f t="shared" si="1"/>
        <v>35.01248314626747</v>
      </c>
    </row>
    <row r="84" spans="1:3" ht="12.75">
      <c r="A84" s="3">
        <v>280</v>
      </c>
      <c r="B84" s="3">
        <f t="shared" si="0"/>
        <v>38.882965313318515</v>
      </c>
      <c r="C84" s="3">
        <f t="shared" si="1"/>
        <v>34.42359241211436</v>
      </c>
    </row>
    <row r="85" spans="1:3" ht="12.75">
      <c r="A85" s="3">
        <v>285</v>
      </c>
      <c r="B85" s="3">
        <f t="shared" si="0"/>
        <v>37.73103268845488</v>
      </c>
      <c r="C85" s="3">
        <f t="shared" si="1"/>
        <v>33.83860417610889</v>
      </c>
    </row>
    <row r="86" spans="1:3" ht="12.75">
      <c r="A86" s="3">
        <v>290</v>
      </c>
      <c r="B86" s="3">
        <f t="shared" si="0"/>
        <v>36.62681532118223</v>
      </c>
      <c r="C86" s="3">
        <f t="shared" si="1"/>
        <v>33.25797572981536</v>
      </c>
    </row>
    <row r="87" spans="1:3" ht="12.75">
      <c r="A87" s="3">
        <v>295</v>
      </c>
      <c r="B87" s="3">
        <f t="shared" si="0"/>
        <v>35.567715768296225</v>
      </c>
      <c r="C87" s="3">
        <f t="shared" si="1"/>
        <v>32.68211924152464</v>
      </c>
    </row>
    <row r="88" spans="1:3" ht="12.75">
      <c r="A88" s="3">
        <v>300</v>
      </c>
      <c r="B88" s="3">
        <f t="shared" si="0"/>
        <v>34.5512982787019</v>
      </c>
      <c r="C88" s="3">
        <f t="shared" si="1"/>
        <v>32.111405068334804</v>
      </c>
    </row>
    <row r="89" spans="1:3" ht="12.75">
      <c r="A89" s="3">
        <v>305</v>
      </c>
      <c r="B89" s="3">
        <f t="shared" si="0"/>
        <v>33.5752782232034</v>
      </c>
      <c r="C89" s="3">
        <f t="shared" si="1"/>
        <v>31.546164840770288</v>
      </c>
    </row>
    <row r="90" spans="1:3" ht="12.75">
      <c r="A90" s="3">
        <v>310</v>
      </c>
      <c r="B90" s="3">
        <f t="shared" si="0"/>
        <v>32.63751222627311</v>
      </c>
      <c r="C90" s="3">
        <f t="shared" si="1"/>
        <v>30.98669433527235</v>
      </c>
    </row>
    <row r="91" spans="1:3" ht="12.75">
      <c r="A91" s="3">
        <v>315</v>
      </c>
      <c r="B91" s="3">
        <f t="shared" si="0"/>
        <v>31.735988952953473</v>
      </c>
      <c r="C91" s="3">
        <f t="shared" si="1"/>
        <v>30.433256148865343</v>
      </c>
    </row>
    <row r="92" spans="1:3" ht="12.75">
      <c r="A92" s="3">
        <v>320</v>
      </c>
      <c r="B92" s="3">
        <f t="shared" si="0"/>
        <v>30.86882050717589</v>
      </c>
      <c r="C92" s="3">
        <f t="shared" si="1"/>
        <v>29.886082189344684</v>
      </c>
    </row>
    <row r="93" spans="1:3" ht="12.75">
      <c r="A93" s="3">
        <v>325</v>
      </c>
      <c r="B93" s="3">
        <f t="shared" si="0"/>
        <v>30.034234400702626</v>
      </c>
      <c r="C93" s="3">
        <f t="shared" si="1"/>
        <v>29.34537599343725</v>
      </c>
    </row>
    <row r="94" spans="1:3" ht="12.75">
      <c r="A94" s="3">
        <v>330</v>
      </c>
      <c r="B94" s="3">
        <f aca="true" t="shared" si="2" ref="B94:B100">IF(GarageConstant,$B$28,(B93*GarageVol+(C93*flowHG+OutsidePpm*flowOG-B93*flowGH-B93*flowGO)*(A94-A93))/GarageVol)</f>
        <v>29.230566054623953</v>
      </c>
      <c r="C94" s="3">
        <f aca="true" t="shared" si="3" ref="C94:C100">(C93*HouseVol+(B93*flowGH+OutsidePpm*flowOH-C93*flowHG-C93*flowHO)*(A94-A93))/HouseVol</f>
        <v>28.81131488455009</v>
      </c>
    </row>
    <row r="95" spans="1:3" ht="12.75">
      <c r="A95" s="3">
        <v>335</v>
      </c>
      <c r="B95" s="3">
        <f t="shared" si="2"/>
        <v>28.456251797886647</v>
      </c>
      <c r="C95" s="3">
        <f t="shared" si="3"/>
        <v>28.28405198094418</v>
      </c>
    </row>
    <row r="96" spans="1:3" ht="12.75">
      <c r="A96" s="3">
        <v>340</v>
      </c>
      <c r="B96" s="3">
        <f t="shared" si="2"/>
        <v>27.7098223297039</v>
      </c>
      <c r="C96" s="3">
        <f t="shared" si="3"/>
        <v>27.76371806444314</v>
      </c>
    </row>
    <row r="97" spans="1:3" ht="12.75">
      <c r="A97" s="3">
        <v>345</v>
      </c>
      <c r="B97" s="3">
        <f t="shared" si="2"/>
        <v>26.989896614911796</v>
      </c>
      <c r="C97" s="3">
        <f t="shared" si="3"/>
        <v>27.250423319108375</v>
      </c>
    </row>
    <row r="98" spans="1:3" ht="12.75">
      <c r="A98" s="3">
        <v>350</v>
      </c>
      <c r="B98" s="3">
        <f t="shared" si="2"/>
        <v>26.29517618340461</v>
      </c>
      <c r="C98" s="3">
        <f t="shared" si="3"/>
        <v>26.744258948679423</v>
      </c>
    </row>
    <row r="99" spans="1:3" ht="12.75">
      <c r="A99" s="3">
        <v>355</v>
      </c>
      <c r="B99" s="3">
        <f t="shared" si="2"/>
        <v>25.62443980670995</v>
      </c>
      <c r="C99" s="3">
        <f t="shared" si="3"/>
        <v>26.245298680987617</v>
      </c>
    </row>
    <row r="100" spans="1:3" ht="12.75">
      <c r="A100" s="3">
        <v>360</v>
      </c>
      <c r="B100" s="3">
        <f t="shared" si="2"/>
        <v>24.976538526564724</v>
      </c>
      <c r="C100" s="3">
        <f t="shared" si="3"/>
        <v>25.753600167000315</v>
      </c>
    </row>
    <row r="101" spans="1:3" ht="12.75">
      <c r="A101" s="3">
        <v>365</v>
      </c>
      <c r="B101" s="3">
        <f aca="true" t="shared" si="4" ref="B101:B150">IF(GarageConstant,$B$28,(B100*GarageVol+(C100*flowHG+OutsidePpm*flowOG-B100*flowGH-B100*flowGO)*(A101-A100))/GarageVol)</f>
        <v>24.350391012032382</v>
      </c>
      <c r="C101" s="3">
        <f aca="true" t="shared" si="5" ref="C101:C150">(C100*HouseVol+(B100*flowGH+OutsidePpm*flowOH-C100*flowHG-C100*flowHO)*(A101-A100))/HouseVol</f>
        <v>25.269206281638827</v>
      </c>
    </row>
    <row r="102" spans="1:3" ht="12.75">
      <c r="A102" s="3">
        <v>370</v>
      </c>
      <c r="B102" s="3">
        <f t="shared" si="4"/>
        <v>23.744979223269237</v>
      </c>
      <c r="C102" s="3">
        <f t="shared" si="5"/>
        <v>24.79214633303349</v>
      </c>
    </row>
    <row r="103" spans="1:3" ht="12.75">
      <c r="A103" s="3">
        <v>375</v>
      </c>
      <c r="B103" s="3">
        <f t="shared" si="4"/>
        <v>23.15934436151007</v>
      </c>
      <c r="C103" s="3">
        <f t="shared" si="5"/>
        <v>24.322437186431856</v>
      </c>
    </row>
    <row r="104" spans="1:3" ht="12.75">
      <c r="A104" s="3">
        <v>380</v>
      </c>
      <c r="B104" s="3">
        <f t="shared" si="4"/>
        <v>22.592583086207885</v>
      </c>
      <c r="C104" s="3">
        <f t="shared" si="5"/>
        <v>23.860084308558292</v>
      </c>
    </row>
    <row r="105" spans="1:3" ht="12.75">
      <c r="A105" s="3">
        <v>385</v>
      </c>
      <c r="B105" s="3">
        <f t="shared" si="4"/>
        <v>22.043843981536337</v>
      </c>
      <c r="C105" s="3">
        <f t="shared" si="5"/>
        <v>23.405082737833773</v>
      </c>
    </row>
    <row r="106" spans="1:3" ht="12.75">
      <c r="A106" s="3">
        <v>390</v>
      </c>
      <c r="B106" s="3">
        <f t="shared" si="4"/>
        <v>21.512324255651457</v>
      </c>
      <c r="C106" s="3">
        <f t="shared" si="5"/>
        <v>22.957417985501078</v>
      </c>
    </row>
    <row r="107" spans="1:3" ht="12.75">
      <c r="A107" s="3">
        <v>395</v>
      </c>
      <c r="B107" s="3">
        <f t="shared" si="4"/>
        <v>20.997266657218333</v>
      </c>
      <c r="C107" s="3">
        <f t="shared" si="5"/>
        <v>22.517066872361433</v>
      </c>
    </row>
    <row r="108" spans="1:3" ht="12.75">
      <c r="A108" s="3">
        <v>400</v>
      </c>
      <c r="B108" s="3">
        <f t="shared" si="4"/>
        <v>20.49795659474316</v>
      </c>
      <c r="C108" s="3">
        <f t="shared" si="5"/>
        <v>22.083998305512225</v>
      </c>
    </row>
    <row r="109" spans="1:3" ht="12.75">
      <c r="A109" s="3">
        <v>405</v>
      </c>
      <c r="B109" s="3">
        <f t="shared" si="4"/>
        <v>20.01371944521659</v>
      </c>
      <c r="C109" s="3">
        <f t="shared" si="5"/>
        <v>21.658173999180104</v>
      </c>
    </row>
    <row r="110" spans="1:3" ht="12.75">
      <c r="A110" s="3">
        <v>410</v>
      </c>
      <c r="B110" s="3">
        <f t="shared" si="4"/>
        <v>19.543918039475436</v>
      </c>
      <c r="C110" s="3">
        <f t="shared" si="5"/>
        <v>21.239549143468388</v>
      </c>
    </row>
    <row r="111" spans="1:3" ht="12.75">
      <c r="A111" s="3">
        <v>415</v>
      </c>
      <c r="B111" s="3">
        <f t="shared" si="4"/>
        <v>19.08795031253054</v>
      </c>
      <c r="C111" s="3">
        <f t="shared" si="5"/>
        <v>20.828073024580558</v>
      </c>
    </row>
    <row r="112" spans="1:3" ht="12.75">
      <c r="A112" s="3">
        <v>420</v>
      </c>
      <c r="B112" s="3">
        <f t="shared" si="4"/>
        <v>18.64524710789329</v>
      </c>
      <c r="C112" s="3">
        <f t="shared" si="5"/>
        <v>20.423689599841993</v>
      </c>
    </row>
    <row r="113" spans="1:3" ht="12.75">
      <c r="A113" s="3">
        <v>425</v>
      </c>
      <c r="B113" s="3">
        <f t="shared" si="4"/>
        <v>18.2152701256653</v>
      </c>
      <c r="C113" s="3">
        <f t="shared" si="5"/>
        <v>20.02633803061822</v>
      </c>
    </row>
    <row r="114" spans="1:3" ht="12.75">
      <c r="A114" s="3">
        <v>430</v>
      </c>
      <c r="B114" s="3">
        <f t="shared" si="4"/>
        <v>17.79751000483921</v>
      </c>
      <c r="C114" s="3">
        <f t="shared" si="5"/>
        <v>19.63595317601927</v>
      </c>
    </row>
    <row r="115" spans="1:3" ht="12.75">
      <c r="A115" s="3">
        <v>435</v>
      </c>
      <c r="B115" s="3">
        <f t="shared" si="4"/>
        <v>17.391484530895898</v>
      </c>
      <c r="C115" s="3">
        <f t="shared" si="5"/>
        <v>19.25246605008505</v>
      </c>
    </row>
    <row r="116" spans="1:3" ht="12.75">
      <c r="A116" s="3">
        <v>440</v>
      </c>
      <c r="B116" s="3">
        <f t="shared" si="4"/>
        <v>16.996736960378477</v>
      </c>
      <c r="C116" s="3">
        <f t="shared" si="5"/>
        <v>18.875804244964854</v>
      </c>
    </row>
    <row r="117" spans="1:3" ht="12.75">
      <c r="A117" s="3">
        <v>445</v>
      </c>
      <c r="B117" s="3">
        <f t="shared" si="4"/>
        <v>16.612834454678612</v>
      </c>
      <c r="C117" s="3">
        <f t="shared" si="5"/>
        <v>18.505892322434693</v>
      </c>
    </row>
    <row r="118" spans="1:3" ht="12.75">
      <c r="A118" s="3">
        <v>450</v>
      </c>
      <c r="B118" s="3">
        <f t="shared" si="4"/>
        <v>16.239366615788736</v>
      </c>
      <c r="C118" s="3">
        <f t="shared" si="5"/>
        <v>18.14265217593796</v>
      </c>
    </row>
    <row r="119" spans="1:3" ht="12.75">
      <c r="A119" s="3">
        <v>455</v>
      </c>
      <c r="B119" s="3">
        <f t="shared" si="4"/>
        <v>15.875944117257234</v>
      </c>
      <c r="C119" s="3">
        <f t="shared" si="5"/>
        <v>17.78600336518741</v>
      </c>
    </row>
    <row r="120" spans="1:3" ht="12.75">
      <c r="A120" s="3">
        <v>460</v>
      </c>
      <c r="B120" s="3">
        <f t="shared" si="4"/>
        <v>15.522197424034811</v>
      </c>
      <c r="C120" s="3">
        <f t="shared" si="5"/>
        <v>17.435863425228774</v>
      </c>
    </row>
    <row r="121" spans="1:3" ht="12.75">
      <c r="A121" s="3">
        <v>465</v>
      </c>
      <c r="B121" s="3">
        <f t="shared" si="4"/>
        <v>15.177775595321215</v>
      </c>
      <c r="C121" s="3">
        <f t="shared" si="5"/>
        <v>17.092148151737973</v>
      </c>
    </row>
    <row r="122" spans="1:3" ht="12.75">
      <c r="A122" s="3">
        <v>470</v>
      </c>
      <c r="B122" s="3">
        <f t="shared" si="4"/>
        <v>14.842345164914416</v>
      </c>
      <c r="C122" s="3">
        <f t="shared" si="5"/>
        <v>16.754771864203985</v>
      </c>
    </row>
    <row r="123" spans="1:3" ht="12.75">
      <c r="A123" s="3">
        <v>475</v>
      </c>
      <c r="B123" s="3">
        <f t="shared" si="4"/>
        <v>14.515589093930902</v>
      </c>
      <c r="C123" s="3">
        <f t="shared" si="5"/>
        <v>16.423647648537838</v>
      </c>
    </row>
    <row r="124" spans="1:3" ht="12.75">
      <c r="A124" s="3">
        <v>480</v>
      </c>
      <c r="B124" s="3">
        <f t="shared" si="4"/>
        <v>14.19720579110792</v>
      </c>
      <c r="C124" s="3">
        <f t="shared" si="5"/>
        <v>16.09868758054374</v>
      </c>
    </row>
    <row r="125" spans="1:3" ht="12.75">
      <c r="A125" s="3">
        <v>485</v>
      </c>
      <c r="B125" s="3">
        <f t="shared" si="4"/>
        <v>13.88690819621769</v>
      </c>
      <c r="C125" s="3">
        <f t="shared" si="5"/>
        <v>15.779802931591247</v>
      </c>
    </row>
    <row r="126" spans="1:3" ht="12.75">
      <c r="A126" s="3">
        <v>490</v>
      </c>
      <c r="B126" s="3">
        <f t="shared" si="4"/>
        <v>13.584422922421611</v>
      </c>
      <c r="C126" s="3">
        <f t="shared" si="5"/>
        <v>15.466904357736595</v>
      </c>
    </row>
    <row r="127" spans="1:3" ht="12.75">
      <c r="A127" s="3">
        <v>495</v>
      </c>
      <c r="B127" s="3">
        <f t="shared" si="4"/>
        <v>13.289489453670477</v>
      </c>
      <c r="C127" s="3">
        <f t="shared" si="5"/>
        <v>15.159902073456632</v>
      </c>
    </row>
    <row r="128" spans="1:3" ht="12.75">
      <c r="A128" s="3">
        <v>500</v>
      </c>
      <c r="B128" s="3">
        <f t="shared" si="4"/>
        <v>13.001859393516126</v>
      </c>
      <c r="C128" s="3">
        <f t="shared" si="5"/>
        <v>14.85870601107989</v>
      </c>
    </row>
    <row r="129" spans="1:3" ht="12.75">
      <c r="A129" s="3">
        <v>505</v>
      </c>
      <c r="B129" s="3">
        <f t="shared" si="4"/>
        <v>12.721295761942176</v>
      </c>
      <c r="C129" s="3">
        <f t="shared" si="5"/>
        <v>14.563225966925701</v>
      </c>
    </row>
    <row r="130" spans="1:3" ht="12.75">
      <c r="A130" s="3">
        <v>510</v>
      </c>
      <c r="B130" s="3">
        <f t="shared" si="4"/>
        <v>12.447572337047335</v>
      </c>
      <c r="C130" s="3">
        <f t="shared" si="5"/>
        <v>14.273371735093454</v>
      </c>
    </row>
    <row r="131" spans="1:3" ht="12.75">
      <c r="A131" s="3">
        <v>515</v>
      </c>
      <c r="B131" s="3">
        <f t="shared" si="4"/>
        <v>12.180473038625669</v>
      </c>
      <c r="C131" s="3">
        <f t="shared" si="5"/>
        <v>13.989053229780124</v>
      </c>
    </row>
    <row r="132" spans="1:3" ht="12.75">
      <c r="A132" s="3">
        <v>520</v>
      </c>
      <c r="B132" s="3">
        <f t="shared" si="4"/>
        <v>11.919791350885037</v>
      </c>
      <c r="C132" s="3">
        <f t="shared" si="5"/>
        <v>13.71018059694436</v>
      </c>
    </row>
    <row r="133" spans="1:3" ht="12.75">
      <c r="A133" s="3">
        <v>525</v>
      </c>
      <c r="B133" s="3">
        <f t="shared" si="4"/>
        <v>11.665329781728428</v>
      </c>
      <c r="C133" s="3">
        <f t="shared" si="5"/>
        <v>13.436664316079657</v>
      </c>
    </row>
    <row r="134" spans="1:3" ht="12.75">
      <c r="A134" s="3">
        <v>530</v>
      </c>
      <c r="B134" s="3">
        <f t="shared" si="4"/>
        <v>11.416899356194392</v>
      </c>
      <c r="C134" s="3">
        <f t="shared" si="5"/>
        <v>13.16841529280715</v>
      </c>
    </row>
    <row r="135" spans="1:3" ht="12.75">
      <c r="A135" s="3">
        <v>535</v>
      </c>
      <c r="B135" s="3">
        <f t="shared" si="4"/>
        <v>11.174319141812646</v>
      </c>
      <c r="C135" s="3">
        <f t="shared" si="5"/>
        <v>12.905344942950055</v>
      </c>
    </row>
    <row r="136" spans="1:3" ht="12.75">
      <c r="A136" s="3">
        <v>540</v>
      </c>
      <c r="B136" s="3">
        <f t="shared" si="4"/>
        <v>10.937415803780151</v>
      </c>
      <c r="C136" s="3">
        <f t="shared" si="5"/>
        <v>12.647365268706519</v>
      </c>
    </row>
    <row r="137" spans="1:3" ht="12.75">
      <c r="A137" s="3">
        <v>545</v>
      </c>
      <c r="B137" s="3">
        <f t="shared" si="4"/>
        <v>10.706023188002327</v>
      </c>
      <c r="C137" s="3">
        <f t="shared" si="5"/>
        <v>12.394388927495447</v>
      </c>
    </row>
    <row r="138" spans="1:3" ht="12.75">
      <c r="A138" s="3">
        <v>550</v>
      </c>
      <c r="B138" s="3">
        <f t="shared" si="4"/>
        <v>10.479981930173924</v>
      </c>
      <c r="C138" s="3">
        <f t="shared" si="5"/>
        <v>12.146329294010524</v>
      </c>
    </row>
    <row r="139" spans="1:3" ht="12.75">
      <c r="A139" s="3">
        <v>555</v>
      </c>
      <c r="B139" s="3">
        <f t="shared" si="4"/>
        <v>10.25913908919554</v>
      </c>
      <c r="C139" s="3">
        <f t="shared" si="5"/>
        <v>11.903100515980935</v>
      </c>
    </row>
    <row r="140" spans="1:3" ht="12.75">
      <c r="A140" s="3">
        <v>560</v>
      </c>
      <c r="B140" s="3">
        <f t="shared" si="4"/>
        <v>10.043347803334782</v>
      </c>
      <c r="C140" s="3">
        <f t="shared" si="5"/>
        <v>11.664617564103045</v>
      </c>
    </row>
    <row r="141" spans="1:3" ht="12.75">
      <c r="A141" s="3">
        <v>565</v>
      </c>
      <c r="B141" s="3">
        <f t="shared" si="4"/>
        <v>9.832466967646946</v>
      </c>
      <c r="C141" s="3">
        <f t="shared" si="5"/>
        <v>11.430796276575366</v>
      </c>
    </row>
    <row r="142" spans="1:3" ht="12.75">
      <c r="A142" s="3">
        <v>570</v>
      </c>
      <c r="B142" s="3">
        <f t="shared" si="4"/>
        <v>9.626360931268485</v>
      </c>
      <c r="C142" s="3">
        <f t="shared" si="5"/>
        <v>11.201553398639417</v>
      </c>
    </row>
    <row r="143" spans="1:3" ht="12.75">
      <c r="A143" s="3">
        <v>575</v>
      </c>
      <c r="B143" s="3">
        <f t="shared" si="4"/>
        <v>9.424899213288711</v>
      </c>
      <c r="C143" s="3">
        <f t="shared" si="5"/>
        <v>10.976806617501236</v>
      </c>
    </row>
    <row r="144" spans="1:3" ht="12.75">
      <c r="A144" s="3">
        <v>580</v>
      </c>
      <c r="B144" s="3">
        <f t="shared" si="4"/>
        <v>9.227956235990959</v>
      </c>
      <c r="C144" s="3">
        <f t="shared" si="5"/>
        <v>10.756474592982462</v>
      </c>
    </row>
    <row r="145" spans="1:3" ht="12.75">
      <c r="A145" s="3">
        <v>585</v>
      </c>
      <c r="B145" s="3">
        <f t="shared" si="4"/>
        <v>9.035411074334679</v>
      </c>
      <c r="C145" s="3">
        <f t="shared" si="5"/>
        <v>10.54047698422578</v>
      </c>
    </row>
    <row r="146" spans="1:3" ht="12.75">
      <c r="A146" s="3">
        <v>590</v>
      </c>
      <c r="B146" s="3">
        <f t="shared" si="4"/>
        <v>8.847147220624644</v>
      </c>
      <c r="C146" s="3">
        <f t="shared" si="5"/>
        <v>10.328734472756938</v>
      </c>
    </row>
    <row r="147" spans="1:3" ht="12.75">
      <c r="A147" s="3">
        <v>595</v>
      </c>
      <c r="B147" s="3">
        <f t="shared" si="4"/>
        <v>8.663052363383345</v>
      </c>
      <c r="C147" s="3">
        <f t="shared" si="5"/>
        <v>10.12116878218464</v>
      </c>
    </row>
    <row r="148" spans="1:3" ht="12.75">
      <c r="A148" s="3">
        <v>600</v>
      </c>
      <c r="B148" s="3">
        <f t="shared" si="4"/>
        <v>8.483018179507777</v>
      </c>
      <c r="C148" s="3">
        <f t="shared" si="5"/>
        <v>9.917702694799967</v>
      </c>
    </row>
    <row r="149" spans="1:3" ht="12.75">
      <c r="A149" s="3">
        <v>605</v>
      </c>
      <c r="B149" s="3">
        <f t="shared" si="4"/>
        <v>8.306940138852644</v>
      </c>
      <c r="C149" s="3">
        <f t="shared" si="5"/>
        <v>9.718260065318805</v>
      </c>
    </row>
    <row r="150" spans="1:3" ht="12.75">
      <c r="A150" s="3">
        <v>610</v>
      </c>
      <c r="B150" s="3">
        <f t="shared" si="4"/>
        <v>8.134717320438757</v>
      </c>
      <c r="C150" s="3">
        <f t="shared" si="5"/>
        <v>9.5227658319937</v>
      </c>
    </row>
    <row r="151" spans="1:3" ht="12.75">
      <c r="A151" s="3"/>
      <c r="B151" s="3"/>
      <c r="C151" s="3"/>
    </row>
    <row r="152" spans="1:3" ht="12.75">
      <c r="A152" s="3"/>
      <c r="B152" s="3"/>
      <c r="C152" s="3"/>
    </row>
    <row r="153" spans="1:3" ht="12.75">
      <c r="A153" s="3"/>
      <c r="B153" s="3"/>
      <c r="C153" s="3"/>
    </row>
    <row r="154" spans="1:3" ht="12.75">
      <c r="A154" s="3"/>
      <c r="B154" s="3"/>
      <c r="C154" s="3"/>
    </row>
    <row r="155" spans="1:3" ht="12.75">
      <c r="A155" s="3"/>
      <c r="B155" s="3"/>
      <c r="C155" s="3"/>
    </row>
    <row r="156" spans="1:3" ht="12.75">
      <c r="A156" s="3"/>
      <c r="B156" s="3"/>
      <c r="C156" s="3"/>
    </row>
    <row r="157" spans="1:3" ht="12.75">
      <c r="A157" s="3"/>
      <c r="B157" s="3"/>
      <c r="C157" s="3"/>
    </row>
    <row r="158" spans="1:3" ht="12.75">
      <c r="A158" s="3"/>
      <c r="B158" s="3"/>
      <c r="C158" s="3"/>
    </row>
    <row r="159" spans="1:3" ht="12.75">
      <c r="A159" s="3"/>
      <c r="B159" s="3"/>
      <c r="C159" s="3"/>
    </row>
    <row r="160" spans="1:3" ht="12.75">
      <c r="A160" s="3"/>
      <c r="B160" s="3"/>
      <c r="C160" s="3"/>
    </row>
    <row r="161" spans="1:3" ht="12.75">
      <c r="A161" s="3"/>
      <c r="B161" s="3"/>
      <c r="C161" s="3"/>
    </row>
    <row r="162" spans="1:3" ht="12.75">
      <c r="A162" s="3"/>
      <c r="B162" s="3"/>
      <c r="C162" s="3"/>
    </row>
    <row r="163" spans="1:3" ht="12.75">
      <c r="A163" s="3"/>
      <c r="B163" s="3"/>
      <c r="C163" s="3"/>
    </row>
    <row r="164" spans="1:3" ht="12.75">
      <c r="A164" s="3"/>
      <c r="B164" s="3"/>
      <c r="C164" s="3"/>
    </row>
    <row r="165" spans="1:3" ht="12.75">
      <c r="A165" s="3"/>
      <c r="B165" s="3"/>
      <c r="C165" s="3"/>
    </row>
    <row r="166" spans="1:3" ht="12.75">
      <c r="A166" s="3"/>
      <c r="B166" s="3"/>
      <c r="C166" s="3"/>
    </row>
    <row r="167" spans="1:3" ht="12.75">
      <c r="A167" s="3"/>
      <c r="B167" s="3"/>
      <c r="C167" s="3"/>
    </row>
    <row r="168" spans="1:3" ht="12.75">
      <c r="A168" s="3"/>
      <c r="B168" s="3"/>
      <c r="C168" s="3"/>
    </row>
    <row r="169" spans="1:3" ht="12.75">
      <c r="A169" s="3"/>
      <c r="B169" s="3"/>
      <c r="C169" s="3"/>
    </row>
    <row r="170" spans="1:3" ht="12.75">
      <c r="A170" s="3"/>
      <c r="B170" s="3"/>
      <c r="C170" s="3"/>
    </row>
    <row r="171" spans="1:3" ht="12.75">
      <c r="A171" s="3"/>
      <c r="B171" s="3"/>
      <c r="C171" s="3"/>
    </row>
    <row r="172" spans="1:3" ht="12.75">
      <c r="A172" s="3"/>
      <c r="B172" s="3"/>
      <c r="C172" s="3"/>
    </row>
    <row r="173" spans="1:3" ht="12.75">
      <c r="A173" s="3"/>
      <c r="B173" s="3"/>
      <c r="C173" s="3"/>
    </row>
    <row r="174" spans="1:3" ht="12.75">
      <c r="A174" s="3"/>
      <c r="B174" s="3"/>
      <c r="C174" s="3"/>
    </row>
    <row r="175" spans="1:3" ht="12.75">
      <c r="A175" s="3"/>
      <c r="B175" s="3"/>
      <c r="C175" s="3"/>
    </row>
    <row r="176" spans="1:3" ht="12.75">
      <c r="A176" s="3"/>
      <c r="B176" s="3"/>
      <c r="C176" s="3"/>
    </row>
    <row r="177" spans="1:3" ht="12.75">
      <c r="A177" s="3"/>
      <c r="B177" s="3"/>
      <c r="C177" s="3"/>
    </row>
    <row r="178" spans="1:3" ht="12.75">
      <c r="A178" s="3"/>
      <c r="B178" s="3"/>
      <c r="C178" s="3"/>
    </row>
    <row r="179" spans="1:3" ht="12.75">
      <c r="A179" s="3"/>
      <c r="B179" s="3"/>
      <c r="C179" s="3"/>
    </row>
    <row r="180" spans="1:3" ht="12.75">
      <c r="A180" s="3"/>
      <c r="B180" s="3"/>
      <c r="C180" s="3"/>
    </row>
    <row r="181" spans="1:3" ht="12.75">
      <c r="A181" s="3"/>
      <c r="B181" s="3"/>
      <c r="C181" s="3"/>
    </row>
    <row r="182" spans="1:3" ht="12.75">
      <c r="A182" s="3"/>
      <c r="B182" s="3"/>
      <c r="C182" s="3"/>
    </row>
    <row r="183" spans="1:3" ht="12.75">
      <c r="A183" s="3"/>
      <c r="B183" s="3"/>
      <c r="C183" s="3"/>
    </row>
    <row r="184" spans="1:3" ht="12.75">
      <c r="A184" s="3"/>
      <c r="B184" s="3"/>
      <c r="C184" s="3"/>
    </row>
    <row r="185" spans="1:3" ht="12.75">
      <c r="A185" s="3"/>
      <c r="B185" s="3"/>
      <c r="C185" s="3"/>
    </row>
    <row r="186" spans="1:3" ht="12.75">
      <c r="A186" s="3"/>
      <c r="B186" s="3"/>
      <c r="C186" s="3"/>
    </row>
    <row r="187" spans="1:3" ht="12.75">
      <c r="A187" s="3"/>
      <c r="B187" s="3"/>
      <c r="C187" s="3"/>
    </row>
    <row r="188" spans="1:3" ht="12.75">
      <c r="A188" s="3"/>
      <c r="B188" s="3"/>
      <c r="C188" s="3"/>
    </row>
    <row r="189" spans="1:3" ht="12.75">
      <c r="A189" s="3"/>
      <c r="B189" s="3"/>
      <c r="C189" s="3"/>
    </row>
    <row r="190" spans="1:3" ht="12.75">
      <c r="A190" s="3"/>
      <c r="B190" s="3"/>
      <c r="C190" s="3"/>
    </row>
    <row r="191" spans="1:3" ht="12.75">
      <c r="A191" s="3"/>
      <c r="B191" s="3"/>
      <c r="C191" s="3"/>
    </row>
    <row r="192" spans="1:3" ht="12.75">
      <c r="A192" s="3"/>
      <c r="B192" s="3"/>
      <c r="C192" s="3"/>
    </row>
    <row r="193" spans="1:3" ht="12.75">
      <c r="A193" s="3"/>
      <c r="B193" s="3"/>
      <c r="C193" s="3"/>
    </row>
    <row r="194" spans="1:3" ht="12.75">
      <c r="A194" s="3"/>
      <c r="B194" s="3"/>
      <c r="C194" s="3"/>
    </row>
    <row r="195" spans="1:3" ht="12.75">
      <c r="A195" s="3"/>
      <c r="B195" s="3"/>
      <c r="C195" s="3"/>
    </row>
    <row r="196" spans="1:3" ht="12.75">
      <c r="A196" s="3"/>
      <c r="B196" s="3"/>
      <c r="C196" s="3"/>
    </row>
    <row r="197" spans="1:3" ht="12.75">
      <c r="A197" s="3"/>
      <c r="B197" s="3"/>
      <c r="C197" s="3"/>
    </row>
    <row r="198" spans="1:3" ht="12.75">
      <c r="A198" s="3"/>
      <c r="B198" s="3"/>
      <c r="C198" s="3"/>
    </row>
    <row r="199" spans="1:3" ht="12.75">
      <c r="A199" s="3"/>
      <c r="B199" s="3"/>
      <c r="C199" s="3"/>
    </row>
    <row r="200" spans="1:3" ht="12.75">
      <c r="A200" s="3"/>
      <c r="B200" s="3"/>
      <c r="C200" s="3"/>
    </row>
    <row r="201" spans="1:3" ht="12.75">
      <c r="A201" s="3"/>
      <c r="B201" s="3"/>
      <c r="C201" s="3"/>
    </row>
    <row r="202" spans="1:3" ht="12.75">
      <c r="A202" s="3"/>
      <c r="B202" s="3"/>
      <c r="C202" s="3"/>
    </row>
    <row r="203" spans="1:3" ht="12.75">
      <c r="A203" s="3"/>
      <c r="B203" s="3"/>
      <c r="C203" s="3"/>
    </row>
    <row r="204" spans="1:3" ht="12.75">
      <c r="A204" s="3"/>
      <c r="B204" s="3"/>
      <c r="C204" s="3"/>
    </row>
    <row r="205" spans="1:3" ht="12.75">
      <c r="A205" s="3"/>
      <c r="B205" s="3"/>
      <c r="C205" s="3"/>
    </row>
    <row r="206" spans="1:3" ht="12.75">
      <c r="A206" s="3"/>
      <c r="B206" s="3"/>
      <c r="C206" s="3"/>
    </row>
    <row r="207" spans="1:3" ht="12.75">
      <c r="A207" s="3"/>
      <c r="B207" s="3"/>
      <c r="C207" s="3"/>
    </row>
    <row r="208" spans="1:3" ht="12.75">
      <c r="A208" s="3"/>
      <c r="B208" s="3"/>
      <c r="C208" s="3"/>
    </row>
    <row r="209" spans="1:3" ht="12.75">
      <c r="A209" s="3"/>
      <c r="B209" s="3"/>
      <c r="C209" s="3"/>
    </row>
    <row r="210" spans="1:3" ht="12.75">
      <c r="A210" s="3"/>
      <c r="B210" s="3"/>
      <c r="C210" s="3"/>
    </row>
    <row r="211" spans="1:3" ht="12.75">
      <c r="A211" s="3"/>
      <c r="B211" s="3"/>
      <c r="C211" s="3"/>
    </row>
    <row r="212" spans="1:3" ht="12.75">
      <c r="A212" s="3"/>
      <c r="B212" s="3"/>
      <c r="C212" s="3"/>
    </row>
    <row r="213" spans="1:3" ht="12.75">
      <c r="A213" s="3"/>
      <c r="B213" s="3"/>
      <c r="C213" s="3"/>
    </row>
    <row r="214" spans="1:3" ht="12.75">
      <c r="A214" s="3"/>
      <c r="B214" s="3"/>
      <c r="C214" s="3"/>
    </row>
    <row r="215" spans="1:3" ht="12.75">
      <c r="A215" s="3"/>
      <c r="B215" s="3"/>
      <c r="C215" s="3"/>
    </row>
    <row r="216" spans="1:3" ht="12.75">
      <c r="A216" s="3"/>
      <c r="B216" s="3"/>
      <c r="C216" s="3"/>
    </row>
    <row r="217" spans="1:3" ht="12.75">
      <c r="A217" s="3"/>
      <c r="B217" s="3"/>
      <c r="C217" s="3"/>
    </row>
    <row r="218" spans="1:3" ht="12.75">
      <c r="A218" s="3"/>
      <c r="B218" s="3"/>
      <c r="C218" s="3"/>
    </row>
    <row r="219" spans="1:3" ht="12.75">
      <c r="A219" s="3"/>
      <c r="B219" s="3"/>
      <c r="C219" s="3"/>
    </row>
    <row r="220" spans="1:3" ht="12.75">
      <c r="A220" s="3"/>
      <c r="B220" s="3"/>
      <c r="C220" s="3"/>
    </row>
    <row r="221" spans="1:3" ht="12.75">
      <c r="A221" s="3"/>
      <c r="B221" s="3"/>
      <c r="C221" s="3"/>
    </row>
    <row r="222" spans="1:3" ht="12.75">
      <c r="A222" s="3"/>
      <c r="B222" s="3"/>
      <c r="C222" s="3"/>
    </row>
    <row r="223" spans="1:3" ht="12.75">
      <c r="A223" s="3"/>
      <c r="B223" s="3"/>
      <c r="C223" s="3"/>
    </row>
    <row r="224" spans="1:3" ht="12.75">
      <c r="A224" s="3"/>
      <c r="B224" s="3"/>
      <c r="C224" s="3"/>
    </row>
    <row r="225" spans="1:3" ht="12.75">
      <c r="A225" s="3"/>
      <c r="B225" s="3"/>
      <c r="C225" s="3"/>
    </row>
    <row r="226" spans="1:3" ht="12.75">
      <c r="A226" s="3"/>
      <c r="B226" s="3"/>
      <c r="C226" s="3"/>
    </row>
    <row r="227" spans="1:3" ht="12.75">
      <c r="A227" s="3"/>
      <c r="B227" s="3"/>
      <c r="C227" s="3"/>
    </row>
    <row r="228" spans="1:3" ht="12.75">
      <c r="A228" s="3"/>
      <c r="B228" s="3"/>
      <c r="C228" s="3"/>
    </row>
    <row r="229" spans="1:3" ht="12.75">
      <c r="A229" s="3"/>
      <c r="B229" s="3"/>
      <c r="C229" s="3"/>
    </row>
    <row r="230" spans="1:3" ht="12.75">
      <c r="A230" s="3"/>
      <c r="B230" s="3"/>
      <c r="C230" s="3"/>
    </row>
    <row r="231" spans="1:3" ht="12.75">
      <c r="A231" s="3"/>
      <c r="B231" s="3"/>
      <c r="C231" s="3"/>
    </row>
    <row r="232" spans="1:3" ht="12.75">
      <c r="A232" s="3"/>
      <c r="B232" s="3"/>
      <c r="C232" s="3"/>
    </row>
    <row r="233" spans="1:3" ht="12.75">
      <c r="A233" s="3"/>
      <c r="B233" s="3"/>
      <c r="C233" s="3"/>
    </row>
    <row r="234" spans="1:3" ht="12.75">
      <c r="A234" s="3"/>
      <c r="B234" s="3"/>
      <c r="C234" s="3"/>
    </row>
    <row r="235" spans="1:3" ht="12.75">
      <c r="A235" s="3"/>
      <c r="B235" s="3"/>
      <c r="C235" s="3"/>
    </row>
    <row r="236" spans="1:3" ht="12.75">
      <c r="A236" s="3"/>
      <c r="B236" s="3"/>
      <c r="C236" s="3"/>
    </row>
    <row r="237" spans="1:3" ht="12.75">
      <c r="A237" s="3"/>
      <c r="B237" s="3"/>
      <c r="C237" s="3"/>
    </row>
    <row r="238" spans="1:3" ht="12.75">
      <c r="A238" s="3"/>
      <c r="B238" s="3"/>
      <c r="C238" s="3"/>
    </row>
    <row r="239" spans="1:3" ht="12.75">
      <c r="A239" s="3"/>
      <c r="B239" s="3"/>
      <c r="C239" s="3"/>
    </row>
    <row r="240" spans="1:3" ht="12.75">
      <c r="A240" s="3"/>
      <c r="B240" s="3"/>
      <c r="C240" s="3"/>
    </row>
    <row r="241" spans="1:3" ht="12.75">
      <c r="A241" s="3"/>
      <c r="B241" s="3"/>
      <c r="C241" s="3"/>
    </row>
    <row r="242" spans="1:3" ht="12.75">
      <c r="A242" s="3"/>
      <c r="B242" s="3"/>
      <c r="C242" s="3"/>
    </row>
    <row r="243" spans="1:3" ht="12.75">
      <c r="A243" s="3"/>
      <c r="B243" s="3"/>
      <c r="C243" s="3"/>
    </row>
    <row r="244" spans="1:3" ht="12.75">
      <c r="A244" s="3"/>
      <c r="B244" s="3"/>
      <c r="C244" s="3"/>
    </row>
    <row r="245" spans="1:3" ht="12.75">
      <c r="A245" s="3"/>
      <c r="B245" s="3"/>
      <c r="C245" s="3"/>
    </row>
    <row r="246" spans="1:3" ht="12.75">
      <c r="A246" s="3"/>
      <c r="B246" s="3"/>
      <c r="C246" s="3"/>
    </row>
    <row r="247" spans="1:3" ht="12.75">
      <c r="A247" s="3"/>
      <c r="B247" s="3"/>
      <c r="C247" s="3"/>
    </row>
    <row r="248" spans="1:3" ht="12.75">
      <c r="A248" s="3"/>
      <c r="B248" s="3"/>
      <c r="C248" s="3"/>
    </row>
    <row r="249" spans="1:3" ht="12.75">
      <c r="A249" s="3"/>
      <c r="B249" s="3"/>
      <c r="C249" s="3"/>
    </row>
    <row r="250" spans="1:3" ht="12.75">
      <c r="A250" s="3"/>
      <c r="B250" s="3"/>
      <c r="C250" s="3"/>
    </row>
    <row r="251" spans="1:3" ht="12.75">
      <c r="A251" s="3"/>
      <c r="B251" s="3"/>
      <c r="C251" s="3"/>
    </row>
    <row r="252" spans="1:3" ht="12.75">
      <c r="A252" s="3"/>
      <c r="B252" s="3"/>
      <c r="C252" s="3"/>
    </row>
    <row r="253" spans="1:3" ht="12.75">
      <c r="A253" s="3"/>
      <c r="B253" s="3"/>
      <c r="C253" s="3"/>
    </row>
    <row r="254" spans="1:3" ht="12.75">
      <c r="A254" s="3"/>
      <c r="B254" s="3"/>
      <c r="C254" s="3"/>
    </row>
    <row r="255" spans="1:3" ht="12.75">
      <c r="A255" s="3"/>
      <c r="B255" s="3"/>
      <c r="C255" s="3"/>
    </row>
    <row r="256" spans="1:3" ht="12.75">
      <c r="A256" s="3"/>
      <c r="B256" s="3"/>
      <c r="C256" s="3"/>
    </row>
    <row r="257" spans="1:3" ht="12.75">
      <c r="A257" s="3"/>
      <c r="B257" s="3"/>
      <c r="C257" s="3"/>
    </row>
    <row r="258" spans="1:3" ht="12.75">
      <c r="A258" s="3"/>
      <c r="B258" s="3"/>
      <c r="C258" s="3"/>
    </row>
    <row r="259" spans="1:3" ht="12.75">
      <c r="A259" s="3"/>
      <c r="B259" s="3"/>
      <c r="C259" s="3"/>
    </row>
    <row r="260" spans="1:3" ht="12.75">
      <c r="A260" s="3"/>
      <c r="B260" s="3"/>
      <c r="C260" s="3"/>
    </row>
    <row r="261" spans="1:3" ht="12.75">
      <c r="A261" s="3"/>
      <c r="B261" s="3"/>
      <c r="C261" s="3"/>
    </row>
    <row r="262" spans="1:3" ht="12.75">
      <c r="A262" s="3"/>
      <c r="B262" s="3"/>
      <c r="C262" s="3"/>
    </row>
    <row r="263" spans="1:3" ht="12.75">
      <c r="A263" s="3"/>
      <c r="B263" s="3"/>
      <c r="C263" s="3"/>
    </row>
    <row r="264" spans="1:3" ht="12.75">
      <c r="A264" s="3"/>
      <c r="B264" s="3"/>
      <c r="C264" s="3"/>
    </row>
    <row r="265" spans="1:3" ht="12.75">
      <c r="A265" s="3"/>
      <c r="B265" s="3"/>
      <c r="C265" s="3"/>
    </row>
    <row r="266" spans="1:3" ht="12.75">
      <c r="A266" s="3"/>
      <c r="B266" s="3"/>
      <c r="C266" s="3"/>
    </row>
    <row r="267" spans="1:3" ht="12.75">
      <c r="A267" s="3"/>
      <c r="B267" s="3"/>
      <c r="C267" s="3"/>
    </row>
    <row r="268" spans="1:3" ht="12.75">
      <c r="A268" s="3"/>
      <c r="B268" s="3"/>
      <c r="C268" s="3"/>
    </row>
    <row r="269" spans="1:3" ht="12.75">
      <c r="A269" s="3"/>
      <c r="B269" s="3"/>
      <c r="C269" s="3"/>
    </row>
    <row r="270" spans="1:3" ht="12.75">
      <c r="A270" s="3"/>
      <c r="B270" s="3"/>
      <c r="C270" s="3"/>
    </row>
    <row r="271" spans="1:3" ht="12.75">
      <c r="A271" s="3"/>
      <c r="B271" s="3"/>
      <c r="C271" s="3"/>
    </row>
    <row r="272" spans="1:3" ht="12.75">
      <c r="A272" s="3"/>
      <c r="B272" s="3"/>
      <c r="C272" s="3"/>
    </row>
    <row r="273" spans="1:3" ht="12.75">
      <c r="A273" s="3"/>
      <c r="B273" s="3"/>
      <c r="C273" s="3"/>
    </row>
    <row r="274" spans="1:3" ht="12.75">
      <c r="A274" s="3"/>
      <c r="B274" s="3"/>
      <c r="C274" s="3"/>
    </row>
    <row r="275" spans="1:3" ht="12.75">
      <c r="A275" s="3"/>
      <c r="B275" s="3"/>
      <c r="C275" s="3"/>
    </row>
    <row r="276" spans="1:3" ht="12.75">
      <c r="A276" s="3"/>
      <c r="B276" s="3"/>
      <c r="C276" s="3"/>
    </row>
    <row r="277" spans="1:3" ht="12.75">
      <c r="A277" s="3"/>
      <c r="B277" s="3"/>
      <c r="C277" s="3"/>
    </row>
    <row r="278" spans="1:3" ht="12.75">
      <c r="A278" s="3"/>
      <c r="B278" s="3"/>
      <c r="C278" s="3"/>
    </row>
    <row r="279" spans="1:3" ht="12.75">
      <c r="A279" s="3"/>
      <c r="B279" s="3"/>
      <c r="C279" s="3"/>
    </row>
    <row r="280" spans="1:3" ht="12.75">
      <c r="A280" s="3"/>
      <c r="B280" s="3"/>
      <c r="C280" s="3"/>
    </row>
    <row r="281" spans="1:3" ht="12.75">
      <c r="A281" s="3"/>
      <c r="B281" s="3"/>
      <c r="C281" s="3"/>
    </row>
    <row r="282" spans="1:3" ht="12.75">
      <c r="A282" s="3"/>
      <c r="B282" s="3"/>
      <c r="C282" s="3"/>
    </row>
    <row r="283" spans="1:3" ht="12.75">
      <c r="A283" s="3"/>
      <c r="B283" s="3"/>
      <c r="C283" s="3"/>
    </row>
    <row r="284" spans="1:3" ht="12.75">
      <c r="A284" s="3"/>
      <c r="B284" s="3"/>
      <c r="C284" s="3"/>
    </row>
    <row r="285" spans="1:3" ht="12.75">
      <c r="A285" s="3"/>
      <c r="B285" s="3"/>
      <c r="C285" s="3"/>
    </row>
    <row r="286" spans="1:3" ht="12.75">
      <c r="A286" s="3"/>
      <c r="B286" s="3"/>
      <c r="C286" s="3"/>
    </row>
    <row r="287" spans="1:3" ht="12.75">
      <c r="A287" s="3"/>
      <c r="B287" s="3"/>
      <c r="C287" s="3"/>
    </row>
    <row r="288" spans="1:3" ht="12.75">
      <c r="A288" s="3"/>
      <c r="B288" s="3"/>
      <c r="C288" s="3"/>
    </row>
    <row r="289" spans="1:3" ht="12.75">
      <c r="A289" s="3"/>
      <c r="B289" s="3"/>
      <c r="C289" s="3"/>
    </row>
    <row r="290" spans="1:3" ht="12.75">
      <c r="A290" s="3"/>
      <c r="B290" s="3"/>
      <c r="C290" s="3"/>
    </row>
    <row r="291" spans="1:3" ht="12.75">
      <c r="A291" s="3"/>
      <c r="B291" s="3"/>
      <c r="C291" s="3"/>
    </row>
    <row r="292" spans="1:3" ht="12.75">
      <c r="A292" s="3"/>
      <c r="B292" s="3"/>
      <c r="C292" s="3"/>
    </row>
    <row r="293" spans="1:3" ht="12.75">
      <c r="A293" s="3"/>
      <c r="B293" s="3"/>
      <c r="C293" s="3"/>
    </row>
    <row r="294" spans="1:3" ht="12.75">
      <c r="A294" s="3"/>
      <c r="B294" s="3"/>
      <c r="C294" s="3"/>
    </row>
    <row r="295" spans="1:3" ht="12.75">
      <c r="A295" s="3"/>
      <c r="B295" s="3"/>
      <c r="C295" s="3"/>
    </row>
    <row r="296" spans="1:3" ht="12.75">
      <c r="A296" s="3"/>
      <c r="B296" s="3"/>
      <c r="C296" s="3"/>
    </row>
    <row r="297" spans="1:3" ht="12.75">
      <c r="A297" s="3"/>
      <c r="B297" s="3"/>
      <c r="C297" s="3"/>
    </row>
    <row r="298" spans="1:3" ht="12.75">
      <c r="A298" s="3"/>
      <c r="B298" s="3"/>
      <c r="C298" s="3"/>
    </row>
    <row r="299" spans="1:3" ht="12.75">
      <c r="A299" s="3"/>
      <c r="B299" s="3"/>
      <c r="C299" s="3"/>
    </row>
    <row r="300" spans="1:3" ht="12.75">
      <c r="A300" s="3"/>
      <c r="B300" s="3"/>
      <c r="C300" s="3"/>
    </row>
    <row r="301" spans="1:3" ht="12.75">
      <c r="A301" s="3"/>
      <c r="B301" s="3"/>
      <c r="C301" s="3"/>
    </row>
    <row r="302" spans="1:3" ht="12.75">
      <c r="A302" s="3"/>
      <c r="B302" s="3"/>
      <c r="C302" s="3"/>
    </row>
    <row r="303" spans="1:3" ht="12.75">
      <c r="A303" s="3"/>
      <c r="B303" s="3"/>
      <c r="C303" s="3"/>
    </row>
    <row r="304" spans="1:3" ht="12.75">
      <c r="A304" s="3"/>
      <c r="B304" s="3"/>
      <c r="C304" s="3"/>
    </row>
    <row r="305" spans="1:3" ht="12.75">
      <c r="A305" s="3"/>
      <c r="B305" s="3"/>
      <c r="C305" s="3"/>
    </row>
    <row r="306" spans="1:3" ht="12.75">
      <c r="A306" s="3"/>
      <c r="B306" s="3"/>
      <c r="C306" s="3"/>
    </row>
    <row r="307" spans="1:3" ht="12.75">
      <c r="A307" s="3"/>
      <c r="B307" s="3"/>
      <c r="C307" s="3"/>
    </row>
    <row r="308" spans="1:3" ht="12.75">
      <c r="A308" s="3"/>
      <c r="B308" s="3"/>
      <c r="C308" s="3"/>
    </row>
    <row r="309" spans="1:3" ht="12.75">
      <c r="A309" s="3"/>
      <c r="B309" s="3"/>
      <c r="C309" s="3"/>
    </row>
    <row r="310" spans="1:3" ht="12.75">
      <c r="A310" s="3"/>
      <c r="B310" s="3"/>
      <c r="C310" s="3"/>
    </row>
    <row r="311" spans="1:3" ht="12.75">
      <c r="A311" s="3"/>
      <c r="B311" s="3"/>
      <c r="C311" s="3"/>
    </row>
    <row r="312" spans="1:3" ht="12.75">
      <c r="A312" s="3"/>
      <c r="B312" s="3"/>
      <c r="C312" s="3"/>
    </row>
    <row r="313" spans="1:3" ht="12.75">
      <c r="A313" s="3"/>
      <c r="B313" s="3"/>
      <c r="C313" s="3"/>
    </row>
    <row r="314" spans="1:3" ht="12.75">
      <c r="A314" s="3"/>
      <c r="B314" s="3"/>
      <c r="C314" s="3"/>
    </row>
    <row r="315" spans="1:3" ht="12.75">
      <c r="A315" s="3"/>
      <c r="B315" s="3"/>
      <c r="C315" s="3"/>
    </row>
    <row r="316" spans="1:3" ht="12.75">
      <c r="A316" s="3"/>
      <c r="B316" s="3"/>
      <c r="C316" s="3"/>
    </row>
    <row r="317" spans="1:3" ht="12.75">
      <c r="A317" s="3"/>
      <c r="B317" s="3"/>
      <c r="C317" s="3"/>
    </row>
    <row r="318" spans="1:3" ht="12.75">
      <c r="A318" s="3"/>
      <c r="B318" s="3"/>
      <c r="C318" s="3"/>
    </row>
    <row r="319" spans="1:3" ht="12.75">
      <c r="A319" s="3"/>
      <c r="B319" s="3"/>
      <c r="C319" s="3"/>
    </row>
    <row r="320" spans="1:3" ht="12.75">
      <c r="A320" s="3"/>
      <c r="B320" s="3"/>
      <c r="C320" s="3"/>
    </row>
    <row r="321" spans="1:3" ht="12.75">
      <c r="A321" s="3"/>
      <c r="B321" s="3"/>
      <c r="C321" s="3"/>
    </row>
    <row r="322" spans="1:3" ht="12.75">
      <c r="A322" s="3"/>
      <c r="B322" s="3"/>
      <c r="C322" s="3"/>
    </row>
    <row r="323" spans="1:3" ht="12.75">
      <c r="A323" s="3"/>
      <c r="B323" s="3"/>
      <c r="C323" s="3"/>
    </row>
    <row r="324" spans="1:3" ht="12.75">
      <c r="A324" s="3"/>
      <c r="B324" s="3"/>
      <c r="C324" s="3"/>
    </row>
    <row r="325" spans="1:3" ht="12.75">
      <c r="A325" s="3"/>
      <c r="B325" s="3"/>
      <c r="C325" s="3"/>
    </row>
    <row r="326" spans="1:3" ht="12.75">
      <c r="A326" s="3"/>
      <c r="B326" s="3"/>
      <c r="C326" s="3"/>
    </row>
    <row r="327" spans="1:3" ht="12.75">
      <c r="A327" s="3"/>
      <c r="B327" s="3"/>
      <c r="C327" s="3"/>
    </row>
    <row r="328" spans="1:3" ht="12.75">
      <c r="A328" s="3"/>
      <c r="B328" s="3"/>
      <c r="C328" s="3"/>
    </row>
    <row r="329" spans="1:3" ht="12.75">
      <c r="A329" s="3"/>
      <c r="B329" s="3"/>
      <c r="C329" s="3"/>
    </row>
    <row r="330" spans="1:3" ht="12.75">
      <c r="A330" s="3"/>
      <c r="B330" s="3"/>
      <c r="C330" s="3"/>
    </row>
    <row r="331" spans="1:3" ht="12.75">
      <c r="A331" s="3"/>
      <c r="B331" s="3"/>
      <c r="C331" s="3"/>
    </row>
    <row r="332" spans="1:3" ht="12.75">
      <c r="A332" s="3"/>
      <c r="B332" s="3"/>
      <c r="C332" s="3"/>
    </row>
    <row r="333" spans="1:3" ht="12.75">
      <c r="A333" s="3"/>
      <c r="B333" s="3"/>
      <c r="C333" s="3"/>
    </row>
    <row r="334" spans="1:3" ht="12.75">
      <c r="A334" s="3"/>
      <c r="B334" s="3"/>
      <c r="C334" s="3"/>
    </row>
    <row r="335" spans="1:3" ht="12.75">
      <c r="A335" s="3"/>
      <c r="B335" s="3"/>
      <c r="C335" s="3"/>
    </row>
    <row r="336" spans="1:3" ht="12.75">
      <c r="A336" s="3"/>
      <c r="B336" s="3"/>
      <c r="C336" s="3"/>
    </row>
    <row r="337" spans="1:3" ht="12.75">
      <c r="A337" s="3"/>
      <c r="B337" s="3"/>
      <c r="C337" s="3"/>
    </row>
    <row r="338" spans="1:3" ht="12.75">
      <c r="A338" s="3"/>
      <c r="B338" s="3"/>
      <c r="C338" s="3"/>
    </row>
    <row r="339" spans="1:3" ht="12.75">
      <c r="A339" s="3"/>
      <c r="B339" s="3"/>
      <c r="C339" s="3"/>
    </row>
    <row r="340" spans="1:3" ht="12.75">
      <c r="A340" s="3"/>
      <c r="B340" s="3"/>
      <c r="C340" s="3"/>
    </row>
    <row r="341" spans="1:3" ht="12.75">
      <c r="A341" s="3"/>
      <c r="B341" s="3"/>
      <c r="C341" s="3"/>
    </row>
    <row r="342" spans="1:3" ht="12.75">
      <c r="A342" s="3"/>
      <c r="B342" s="3"/>
      <c r="C342" s="3"/>
    </row>
    <row r="343" spans="1:3" ht="12.75">
      <c r="A343" s="3"/>
      <c r="B343" s="3"/>
      <c r="C343" s="3"/>
    </row>
    <row r="344" spans="1:3" ht="12.75">
      <c r="A344" s="3"/>
      <c r="B344" s="3"/>
      <c r="C344" s="3"/>
    </row>
    <row r="345" spans="1:3" ht="12.75">
      <c r="A345" s="3"/>
      <c r="B345" s="3"/>
      <c r="C345" s="3"/>
    </row>
    <row r="346" spans="1:3" ht="12.75">
      <c r="A346" s="3"/>
      <c r="B346" s="3"/>
      <c r="C346" s="3"/>
    </row>
    <row r="347" spans="1:3" ht="12.75">
      <c r="A347" s="3"/>
      <c r="B347" s="3"/>
      <c r="C347" s="3"/>
    </row>
    <row r="348" spans="1:3" ht="12.75">
      <c r="A348" s="3"/>
      <c r="B348" s="3"/>
      <c r="C348" s="3"/>
    </row>
    <row r="349" spans="1:3" ht="12.75">
      <c r="A349" s="3"/>
      <c r="B349" s="3"/>
      <c r="C349" s="3"/>
    </row>
    <row r="350" spans="1:3" ht="12.75">
      <c r="A350" s="3"/>
      <c r="B350" s="3"/>
      <c r="C350" s="3"/>
    </row>
    <row r="351" spans="1:3" ht="12.75">
      <c r="A351" s="3"/>
      <c r="B351" s="3"/>
      <c r="C351" s="3"/>
    </row>
    <row r="352" spans="1:3" ht="12.75">
      <c r="A352" s="3"/>
      <c r="B352" s="3"/>
      <c r="C352" s="3"/>
    </row>
    <row r="353" spans="1:3" ht="12.75">
      <c r="A353" s="3"/>
      <c r="B353" s="3"/>
      <c r="C353" s="3"/>
    </row>
    <row r="354" spans="1:3" ht="12.75">
      <c r="A354" s="3"/>
      <c r="B354" s="3"/>
      <c r="C354" s="3"/>
    </row>
    <row r="355" spans="1:3" ht="12.75">
      <c r="A355" s="3"/>
      <c r="B355" s="3"/>
      <c r="C355" s="3"/>
    </row>
    <row r="356" spans="1:3" ht="12.75">
      <c r="A356" s="3"/>
      <c r="B356" s="3"/>
      <c r="C356" s="3"/>
    </row>
    <row r="357" spans="1:3" ht="12.75">
      <c r="A357" s="3"/>
      <c r="B357" s="3"/>
      <c r="C357" s="3"/>
    </row>
    <row r="358" spans="1:3" ht="12.75">
      <c r="A358" s="3"/>
      <c r="B358" s="3"/>
      <c r="C358" s="3"/>
    </row>
    <row r="359" spans="1:3" ht="12.75">
      <c r="A359" s="3"/>
      <c r="B359" s="3"/>
      <c r="C359" s="3"/>
    </row>
    <row r="360" spans="1:3" ht="12.75">
      <c r="A360" s="3"/>
      <c r="B360" s="3"/>
      <c r="C360" s="3"/>
    </row>
    <row r="361" spans="1:3" ht="12.75">
      <c r="A361" s="3"/>
      <c r="B361" s="3"/>
      <c r="C361" s="3"/>
    </row>
    <row r="362" spans="1:3" ht="12.75">
      <c r="A362" s="3"/>
      <c r="B362" s="3"/>
      <c r="C362" s="3"/>
    </row>
    <row r="363" spans="1:3" ht="12.75">
      <c r="A363" s="3"/>
      <c r="B363" s="3"/>
      <c r="C363" s="3"/>
    </row>
    <row r="364" spans="1:3" ht="12.75">
      <c r="A364" s="3"/>
      <c r="B364" s="3"/>
      <c r="C364" s="3"/>
    </row>
    <row r="365" spans="1:3" ht="12.75">
      <c r="A365" s="3"/>
      <c r="B365" s="3"/>
      <c r="C365" s="3"/>
    </row>
    <row r="366" spans="1:3" ht="12.75">
      <c r="A366" s="3"/>
      <c r="B366" s="3"/>
      <c r="C366" s="3"/>
    </row>
    <row r="367" spans="1:3" ht="12.75">
      <c r="A367" s="3"/>
      <c r="B367" s="3"/>
      <c r="C367" s="3"/>
    </row>
    <row r="368" spans="1:3" ht="12.75">
      <c r="A368" s="3"/>
      <c r="B368" s="3"/>
      <c r="C368" s="3"/>
    </row>
    <row r="369" spans="1:3" ht="12.75">
      <c r="A369" s="3"/>
      <c r="B369" s="3"/>
      <c r="C369" s="3"/>
    </row>
    <row r="370" spans="1:3" ht="12.75">
      <c r="A370" s="3"/>
      <c r="B370" s="3"/>
      <c r="C370" s="3"/>
    </row>
    <row r="371" spans="1:3" ht="12.75">
      <c r="A371" s="3"/>
      <c r="B371" s="3"/>
      <c r="C371" s="3"/>
    </row>
    <row r="372" spans="1:3" ht="12.75">
      <c r="A372" s="3"/>
      <c r="B372" s="3"/>
      <c r="C372" s="3"/>
    </row>
    <row r="373" spans="1:3" ht="12.75">
      <c r="A373" s="3"/>
      <c r="B373" s="3"/>
      <c r="C373" s="3"/>
    </row>
    <row r="374" spans="1:3" ht="12.75">
      <c r="A374" s="3"/>
      <c r="B374" s="3"/>
      <c r="C374" s="3"/>
    </row>
    <row r="375" spans="1:3" ht="12.75">
      <c r="A375" s="3"/>
      <c r="B375" s="3"/>
      <c r="C375" s="3"/>
    </row>
    <row r="376" spans="1:3" ht="12.75">
      <c r="A376" s="3"/>
      <c r="B376" s="3"/>
      <c r="C376" s="3"/>
    </row>
    <row r="377" spans="1:3" ht="12.75">
      <c r="A377" s="3"/>
      <c r="B377" s="3"/>
      <c r="C377" s="3"/>
    </row>
    <row r="378" spans="1:3" ht="12.75">
      <c r="A378" s="3"/>
      <c r="B378" s="3"/>
      <c r="C378" s="3"/>
    </row>
    <row r="379" spans="1:3" ht="12.75">
      <c r="A379" s="3"/>
      <c r="B379" s="3"/>
      <c r="C379" s="3"/>
    </row>
    <row r="380" spans="1:3" ht="12.75">
      <c r="A380" s="3"/>
      <c r="B380" s="3"/>
      <c r="C380" s="3"/>
    </row>
    <row r="381" spans="1:3" ht="12.75">
      <c r="A381" s="3"/>
      <c r="B381" s="3"/>
      <c r="C381" s="3"/>
    </row>
    <row r="382" spans="1:3" ht="12.75">
      <c r="A382" s="3"/>
      <c r="B382" s="3"/>
      <c r="C382" s="3"/>
    </row>
    <row r="383" spans="1:3" ht="12.75">
      <c r="A383" s="3"/>
      <c r="B383" s="3"/>
      <c r="C383" s="3"/>
    </row>
    <row r="384" spans="1:3" ht="12.75">
      <c r="A384" s="3"/>
      <c r="B384" s="3"/>
      <c r="C384" s="3"/>
    </row>
    <row r="385" spans="1:3" ht="12.75">
      <c r="A385" s="3"/>
      <c r="B385" s="3"/>
      <c r="C385" s="3"/>
    </row>
    <row r="386" spans="1:3" ht="12.75">
      <c r="A386" s="3"/>
      <c r="B386" s="3"/>
      <c r="C386" s="3"/>
    </row>
    <row r="387" spans="1:3" ht="12.75">
      <c r="A387" s="3"/>
      <c r="B387" s="3"/>
      <c r="C387" s="3"/>
    </row>
    <row r="388" spans="1:3" ht="12.75">
      <c r="A388" s="3"/>
      <c r="B388" s="3"/>
      <c r="C388" s="3"/>
    </row>
    <row r="389" spans="1:3" ht="12.75">
      <c r="A389" s="3"/>
      <c r="B389" s="3"/>
      <c r="C389" s="3"/>
    </row>
    <row r="390" spans="1:3" ht="12.75">
      <c r="A390" s="3"/>
      <c r="B390" s="3"/>
      <c r="C390" s="3"/>
    </row>
    <row r="391" spans="1:3" ht="12.75">
      <c r="A391" s="3"/>
      <c r="B391" s="3"/>
      <c r="C391" s="3"/>
    </row>
    <row r="392" spans="1:3" ht="12.75">
      <c r="A392" s="3"/>
      <c r="B392" s="3"/>
      <c r="C392" s="3"/>
    </row>
    <row r="393" spans="1:3" ht="12.75">
      <c r="A393" s="3"/>
      <c r="B393" s="3"/>
      <c r="C393" s="3"/>
    </row>
    <row r="394" spans="1:3" ht="12.75">
      <c r="A394" s="3"/>
      <c r="B394" s="3"/>
      <c r="C394" s="3"/>
    </row>
    <row r="395" spans="1:3" ht="12.75">
      <c r="A395" s="3"/>
      <c r="B395" s="3"/>
      <c r="C395" s="3"/>
    </row>
    <row r="396" spans="1:3" ht="12.75">
      <c r="A396" s="3"/>
      <c r="B396" s="3"/>
      <c r="C396" s="3"/>
    </row>
    <row r="397" spans="1:3" ht="12.75">
      <c r="A397" s="3"/>
      <c r="B397" s="3"/>
      <c r="C397" s="3"/>
    </row>
    <row r="398" spans="1:3" ht="12.75">
      <c r="A398" s="3"/>
      <c r="B398" s="3"/>
      <c r="C398" s="3"/>
    </row>
    <row r="399" spans="1:3" ht="12.75">
      <c r="A399" s="3"/>
      <c r="B399" s="3"/>
      <c r="C399" s="3"/>
    </row>
    <row r="400" spans="1:3" ht="12.75">
      <c r="A400" s="3"/>
      <c r="B400" s="3"/>
      <c r="C400" s="3"/>
    </row>
    <row r="401" spans="1:3" ht="12.75">
      <c r="A401" s="3"/>
      <c r="B401" s="3"/>
      <c r="C401" s="3"/>
    </row>
    <row r="402" spans="1:3" ht="12.75">
      <c r="A402" s="3"/>
      <c r="B402" s="3"/>
      <c r="C402" s="3"/>
    </row>
    <row r="403" spans="1:3" ht="12.75">
      <c r="A403" s="3"/>
      <c r="B403" s="3"/>
      <c r="C403" s="3"/>
    </row>
    <row r="404" spans="1:3" ht="12.75">
      <c r="A404" s="3"/>
      <c r="B404" s="3"/>
      <c r="C404" s="3"/>
    </row>
    <row r="405" spans="1:3" ht="12.75">
      <c r="A405" s="3"/>
      <c r="B405" s="3"/>
      <c r="C405" s="3"/>
    </row>
    <row r="406" spans="1:3" ht="12.75">
      <c r="A406" s="3"/>
      <c r="B406" s="3"/>
      <c r="C406" s="3"/>
    </row>
    <row r="407" spans="1:3" ht="12.75">
      <c r="A407" s="3"/>
      <c r="B407" s="3"/>
      <c r="C407" s="3"/>
    </row>
    <row r="408" spans="1:3" ht="12.75">
      <c r="A408" s="3"/>
      <c r="B408" s="3"/>
      <c r="C408" s="3"/>
    </row>
    <row r="409" spans="1:3" ht="12.75">
      <c r="A409" s="3"/>
      <c r="B409" s="3"/>
      <c r="C409" s="3"/>
    </row>
    <row r="410" spans="1:3" ht="12.75">
      <c r="A410" s="3"/>
      <c r="B410" s="3"/>
      <c r="C410" s="3"/>
    </row>
    <row r="411" spans="1:3" ht="12.75">
      <c r="A411" s="3"/>
      <c r="B411" s="3"/>
      <c r="C411" s="3"/>
    </row>
    <row r="412" spans="1:3" ht="12.75">
      <c r="A412" s="3"/>
      <c r="B412" s="3"/>
      <c r="C412" s="3"/>
    </row>
    <row r="413" spans="1:3" ht="12.75">
      <c r="A413" s="3"/>
      <c r="B413" s="3"/>
      <c r="C413" s="3"/>
    </row>
    <row r="414" spans="1:3" ht="12.75">
      <c r="A414" s="3"/>
      <c r="B414" s="3"/>
      <c r="C414" s="3"/>
    </row>
    <row r="415" spans="1:3" ht="12.75">
      <c r="A415" s="3"/>
      <c r="B415" s="3"/>
      <c r="C415" s="3"/>
    </row>
    <row r="416" spans="1:3" ht="12.75">
      <c r="A416" s="3"/>
      <c r="B416" s="3"/>
      <c r="C416" s="3"/>
    </row>
    <row r="417" spans="1:3" ht="12.75">
      <c r="A417" s="3"/>
      <c r="B417" s="3"/>
      <c r="C417" s="3"/>
    </row>
    <row r="418" spans="1:3" ht="12.75">
      <c r="A418" s="3"/>
      <c r="B418" s="3"/>
      <c r="C418" s="3"/>
    </row>
    <row r="419" spans="1:3" ht="12.75">
      <c r="A419" s="3"/>
      <c r="B419" s="3"/>
      <c r="C419" s="3"/>
    </row>
    <row r="420" spans="1:3" ht="12.75">
      <c r="A420" s="3"/>
      <c r="B420" s="3"/>
      <c r="C420" s="3"/>
    </row>
    <row r="421" spans="1:3" ht="12.75">
      <c r="A421" s="3"/>
      <c r="B421" s="3"/>
      <c r="C421" s="3"/>
    </row>
    <row r="422" spans="1:3" ht="12.75">
      <c r="A422" s="3"/>
      <c r="B422" s="3"/>
      <c r="C422" s="3"/>
    </row>
    <row r="423" spans="1:3" ht="12.75">
      <c r="A423" s="3"/>
      <c r="B423" s="3"/>
      <c r="C423" s="3"/>
    </row>
    <row r="424" spans="1:3" ht="12.75">
      <c r="A424" s="3"/>
      <c r="B424" s="3"/>
      <c r="C424" s="3"/>
    </row>
    <row r="425" spans="1:3" ht="12.75">
      <c r="A425" s="3"/>
      <c r="B425" s="3"/>
      <c r="C425" s="3"/>
    </row>
    <row r="426" spans="1:3" ht="12.75">
      <c r="A426" s="3"/>
      <c r="B426" s="3"/>
      <c r="C426" s="3"/>
    </row>
    <row r="427" spans="1:3" ht="12.75">
      <c r="A427" s="3"/>
      <c r="B427" s="3"/>
      <c r="C427" s="3"/>
    </row>
    <row r="428" spans="1:3" ht="12.75">
      <c r="A428" s="3"/>
      <c r="B428" s="3"/>
      <c r="C428" s="3"/>
    </row>
    <row r="429" spans="1:3" ht="12.75">
      <c r="A429" s="3"/>
      <c r="B429" s="3"/>
      <c r="C429" s="3"/>
    </row>
    <row r="430" spans="1:3" ht="12.75">
      <c r="A430" s="3"/>
      <c r="B430" s="3"/>
      <c r="C430" s="3"/>
    </row>
    <row r="431" spans="1:3" ht="12.75">
      <c r="A431" s="3"/>
      <c r="B431" s="3"/>
      <c r="C431" s="3"/>
    </row>
    <row r="432" spans="1:3" ht="12.75">
      <c r="A432" s="3"/>
      <c r="B432" s="3"/>
      <c r="C432" s="3"/>
    </row>
    <row r="433" spans="1:3" ht="12.75">
      <c r="A433" s="3"/>
      <c r="B433" s="3"/>
      <c r="C433" s="3"/>
    </row>
    <row r="434" spans="1:3" ht="12.75">
      <c r="A434" s="3"/>
      <c r="B434" s="3"/>
      <c r="C434" s="3"/>
    </row>
    <row r="435" spans="1:3" ht="12.75">
      <c r="A435" s="3"/>
      <c r="B435" s="3"/>
      <c r="C435" s="3"/>
    </row>
    <row r="436" spans="1:3" ht="12.75">
      <c r="A436" s="3"/>
      <c r="B436" s="3"/>
      <c r="C436" s="3"/>
    </row>
    <row r="437" spans="1:3" ht="12.75">
      <c r="A437" s="3"/>
      <c r="B437" s="3"/>
      <c r="C437" s="3"/>
    </row>
    <row r="438" spans="1:3" ht="12.75">
      <c r="A438" s="3"/>
      <c r="B438" s="3"/>
      <c r="C438" s="3"/>
    </row>
    <row r="439" spans="1:3" ht="12.75">
      <c r="A439" s="3"/>
      <c r="B439" s="3"/>
      <c r="C439" s="3"/>
    </row>
    <row r="440" spans="1:3" ht="12.75">
      <c r="A440" s="3"/>
      <c r="B440" s="3"/>
      <c r="C440" s="3"/>
    </row>
    <row r="441" spans="1:3" ht="12.75">
      <c r="A441" s="3"/>
      <c r="B441" s="3"/>
      <c r="C441" s="3"/>
    </row>
    <row r="442" spans="1:3" ht="12.75">
      <c r="A442" s="3"/>
      <c r="B442" s="3"/>
      <c r="C442" s="3"/>
    </row>
    <row r="443" spans="1:3" ht="12.75">
      <c r="A443" s="3"/>
      <c r="B443" s="3"/>
      <c r="C443" s="3"/>
    </row>
    <row r="444" spans="1:3" ht="12.75">
      <c r="A444" s="3"/>
      <c r="B444" s="3"/>
      <c r="C444" s="3"/>
    </row>
    <row r="445" spans="1:3" ht="12.75">
      <c r="A445" s="3"/>
      <c r="B445" s="3"/>
      <c r="C445" s="3"/>
    </row>
    <row r="446" spans="1:3" ht="12.75">
      <c r="A446" s="3"/>
      <c r="B446" s="3"/>
      <c r="C446" s="3"/>
    </row>
    <row r="447" spans="1:3" ht="12.75">
      <c r="A447" s="3"/>
      <c r="B447" s="3"/>
      <c r="C447" s="3"/>
    </row>
    <row r="448" spans="1:3" ht="12.75">
      <c r="A448" s="3"/>
      <c r="B448" s="3"/>
      <c r="C448" s="3"/>
    </row>
    <row r="449" spans="1:3" ht="12.75">
      <c r="A449" s="3"/>
      <c r="B449" s="3"/>
      <c r="C449" s="3"/>
    </row>
    <row r="450" spans="1:3" ht="12.75">
      <c r="A450" s="3"/>
      <c r="B450" s="3"/>
      <c r="C450" s="3"/>
    </row>
    <row r="451" spans="1:3" ht="12.75">
      <c r="A451" s="3"/>
      <c r="B451" s="3"/>
      <c r="C451" s="3"/>
    </row>
    <row r="452" spans="1:3" ht="12.75">
      <c r="A452" s="3"/>
      <c r="B452" s="3"/>
      <c r="C452" s="3"/>
    </row>
    <row r="453" spans="1:3" ht="12.75">
      <c r="A453" s="3"/>
      <c r="B453" s="3"/>
      <c r="C453" s="3"/>
    </row>
    <row r="454" spans="1:3" ht="12.75">
      <c r="A454" s="3"/>
      <c r="B454" s="3"/>
      <c r="C454" s="3"/>
    </row>
    <row r="455" spans="1:3" ht="12.75">
      <c r="A455" s="3"/>
      <c r="B455" s="3"/>
      <c r="C455" s="3"/>
    </row>
    <row r="456" spans="1:3" ht="12.75">
      <c r="A456" s="3"/>
      <c r="B456" s="3"/>
      <c r="C456" s="3"/>
    </row>
    <row r="457" spans="1:3" ht="12.75">
      <c r="A457" s="3"/>
      <c r="B457" s="3"/>
      <c r="C457" s="3"/>
    </row>
    <row r="458" spans="1:3" ht="12.75">
      <c r="A458" s="3"/>
      <c r="B458" s="3"/>
      <c r="C458" s="3"/>
    </row>
    <row r="459" spans="1:3" ht="12.75">
      <c r="A459" s="3"/>
      <c r="B459" s="3"/>
      <c r="C459" s="3"/>
    </row>
    <row r="460" spans="1:3" ht="12.75">
      <c r="A460" s="3"/>
      <c r="B460" s="3"/>
      <c r="C460" s="3"/>
    </row>
    <row r="461" spans="1:3" ht="12.75">
      <c r="A461" s="3"/>
      <c r="B461" s="3"/>
      <c r="C461" s="3"/>
    </row>
    <row r="462" spans="1:3" ht="12.75">
      <c r="A462" s="3"/>
      <c r="B462" s="3"/>
      <c r="C462" s="3"/>
    </row>
    <row r="463" spans="1:3" ht="12.75">
      <c r="A463" s="3"/>
      <c r="B463" s="3"/>
      <c r="C463" s="3"/>
    </row>
    <row r="464" spans="1:3" ht="12.75">
      <c r="A464" s="3"/>
      <c r="B464" s="3"/>
      <c r="C464" s="3"/>
    </row>
    <row r="465" spans="1:3" ht="12.75">
      <c r="A465" s="3"/>
      <c r="B465" s="3"/>
      <c r="C465" s="3"/>
    </row>
    <row r="466" spans="1:3" ht="12.75">
      <c r="A466" s="3"/>
      <c r="B466" s="3"/>
      <c r="C466" s="3"/>
    </row>
    <row r="467" spans="1:3" ht="12.75">
      <c r="A467" s="3"/>
      <c r="B467" s="3"/>
      <c r="C467" s="3"/>
    </row>
    <row r="468" spans="1:3" ht="12.75">
      <c r="A468" s="3"/>
      <c r="B468" s="3"/>
      <c r="C468" s="3"/>
    </row>
    <row r="469" spans="1:3" ht="12.75">
      <c r="A469" s="3"/>
      <c r="B469" s="3"/>
      <c r="C469" s="3"/>
    </row>
    <row r="470" spans="1:3" ht="12.75">
      <c r="A470" s="3"/>
      <c r="B470" s="3"/>
      <c r="C470" s="3"/>
    </row>
    <row r="471" spans="1:3" ht="12.75">
      <c r="A471" s="3"/>
      <c r="B471" s="3"/>
      <c r="C471" s="3"/>
    </row>
    <row r="472" spans="1:3" ht="12.75">
      <c r="A472" s="3"/>
      <c r="B472" s="3"/>
      <c r="C472" s="3"/>
    </row>
    <row r="473" spans="1:3" ht="12.75">
      <c r="A473" s="3"/>
      <c r="B473" s="3"/>
      <c r="C473" s="3"/>
    </row>
    <row r="474" spans="1:3" ht="12.75">
      <c r="A474" s="3"/>
      <c r="B474" s="3"/>
      <c r="C474" s="3"/>
    </row>
    <row r="475" spans="1:3" ht="12.75">
      <c r="A475" s="3"/>
      <c r="B475" s="3"/>
      <c r="C475" s="3"/>
    </row>
    <row r="476" spans="1:3" ht="12.75">
      <c r="A476" s="3"/>
      <c r="B476" s="3"/>
      <c r="C476" s="3"/>
    </row>
    <row r="477" spans="1:3" ht="12.75">
      <c r="A477" s="3"/>
      <c r="B477" s="3"/>
      <c r="C477" s="3"/>
    </row>
    <row r="478" spans="1:3" ht="12.75">
      <c r="A478" s="3"/>
      <c r="B478" s="3"/>
      <c r="C478" s="3"/>
    </row>
    <row r="479" spans="1:3" ht="12.75">
      <c r="A479" s="3"/>
      <c r="B479" s="3"/>
      <c r="C479" s="3"/>
    </row>
    <row r="480" spans="1:3" ht="12.75">
      <c r="A480" s="3"/>
      <c r="B480" s="3"/>
      <c r="C480" s="3"/>
    </row>
    <row r="481" spans="1:3" ht="12.75">
      <c r="A481" s="3"/>
      <c r="B481" s="3"/>
      <c r="C481" s="3"/>
    </row>
    <row r="482" spans="1:3" ht="12.75">
      <c r="A482" s="3"/>
      <c r="B482" s="3"/>
      <c r="C482" s="3"/>
    </row>
    <row r="483" spans="1:3" ht="12.75">
      <c r="A483" s="3"/>
      <c r="B483" s="3"/>
      <c r="C483" s="3"/>
    </row>
    <row r="484" spans="1:3" ht="12.75">
      <c r="A484" s="3"/>
      <c r="B484" s="3"/>
      <c r="C484" s="3"/>
    </row>
    <row r="485" spans="1:3" ht="12.75">
      <c r="A485" s="3"/>
      <c r="B485" s="3"/>
      <c r="C485" s="3"/>
    </row>
    <row r="486" spans="1:3" ht="12.75">
      <c r="A486" s="3"/>
      <c r="B486" s="3"/>
      <c r="C486" s="3"/>
    </row>
    <row r="487" spans="1:3" ht="12.75">
      <c r="A487" s="3"/>
      <c r="B487" s="3"/>
      <c r="C487" s="3"/>
    </row>
    <row r="488" spans="1:3" ht="12.75">
      <c r="A488" s="3"/>
      <c r="B488" s="3"/>
      <c r="C488" s="3"/>
    </row>
    <row r="489" spans="1:3" ht="12.75">
      <c r="A489" s="3"/>
      <c r="B489" s="3"/>
      <c r="C489" s="3"/>
    </row>
    <row r="490" spans="1:3" ht="12.75">
      <c r="A490" s="3"/>
      <c r="B490" s="3"/>
      <c r="C490" s="3"/>
    </row>
    <row r="491" spans="1:3" ht="12.75">
      <c r="A491" s="3"/>
      <c r="B491" s="3"/>
      <c r="C491" s="3"/>
    </row>
    <row r="492" spans="1:3" ht="12.75">
      <c r="A492" s="3"/>
      <c r="B492" s="3"/>
      <c r="C492" s="3"/>
    </row>
    <row r="493" spans="1:3" ht="12.75">
      <c r="A493" s="3"/>
      <c r="B493" s="3"/>
      <c r="C493" s="3"/>
    </row>
    <row r="494" spans="1:3" ht="12.75">
      <c r="A494" s="3"/>
      <c r="B494" s="3"/>
      <c r="C494" s="3"/>
    </row>
    <row r="495" spans="1:3" ht="12.75">
      <c r="A495" s="3"/>
      <c r="B495" s="3"/>
      <c r="C495" s="3"/>
    </row>
    <row r="496" spans="1:3" ht="12.75">
      <c r="A496" s="3"/>
      <c r="B496" s="3"/>
      <c r="C496" s="3"/>
    </row>
    <row r="497" spans="1:3" ht="12.75">
      <c r="A497" s="3"/>
      <c r="B497" s="3"/>
      <c r="C497" s="3"/>
    </row>
    <row r="498" spans="1:3" ht="12.75">
      <c r="A498" s="3"/>
      <c r="B498" s="3"/>
      <c r="C498" s="3"/>
    </row>
    <row r="499" spans="1:3" ht="12.75">
      <c r="A499" s="3"/>
      <c r="B499" s="3"/>
      <c r="C499" s="3"/>
    </row>
    <row r="500" spans="1:3" ht="12.75">
      <c r="A500" s="3"/>
      <c r="B500" s="3"/>
      <c r="C500" s="3"/>
    </row>
    <row r="501" spans="1:3" ht="12.75">
      <c r="A501" s="3"/>
      <c r="B501" s="3"/>
      <c r="C501" s="3"/>
    </row>
    <row r="502" spans="1:3" ht="12.75">
      <c r="A502" s="3"/>
      <c r="B502" s="3"/>
      <c r="C502" s="3"/>
    </row>
    <row r="503" spans="1:3" ht="12.75">
      <c r="A503" s="3"/>
      <c r="B503" s="3"/>
      <c r="C503" s="3"/>
    </row>
    <row r="504" spans="1:3" ht="12.75">
      <c r="A504" s="3"/>
      <c r="B504" s="3"/>
      <c r="C504" s="3"/>
    </row>
    <row r="505" spans="1:3" ht="12.75">
      <c r="A505" s="3"/>
      <c r="B505" s="3"/>
      <c r="C505" s="3"/>
    </row>
    <row r="506" spans="1:3" ht="12.75">
      <c r="A506" s="3"/>
      <c r="B506" s="3"/>
      <c r="C506" s="3"/>
    </row>
    <row r="507" spans="1:3" ht="12.75">
      <c r="A507" s="3"/>
      <c r="B507" s="3"/>
      <c r="C507" s="3"/>
    </row>
    <row r="508" spans="1:3" ht="12.75">
      <c r="A508" s="3"/>
      <c r="B508" s="3"/>
      <c r="C508" s="3"/>
    </row>
    <row r="509" spans="1:3" ht="12.75">
      <c r="A509" s="3"/>
      <c r="B509" s="3"/>
      <c r="C509" s="3"/>
    </row>
    <row r="510" spans="1:3" ht="12.75">
      <c r="A510" s="3"/>
      <c r="B510" s="3"/>
      <c r="C510" s="3"/>
    </row>
    <row r="511" spans="1:3" ht="12.75">
      <c r="A511" s="3"/>
      <c r="B511" s="3"/>
      <c r="C511" s="3"/>
    </row>
    <row r="512" spans="1:3" ht="12.75">
      <c r="A512" s="3"/>
      <c r="B512" s="3"/>
      <c r="C512" s="3"/>
    </row>
    <row r="513" spans="1:3" ht="12.75">
      <c r="A513" s="3"/>
      <c r="B513" s="3"/>
      <c r="C513" s="3"/>
    </row>
    <row r="514" spans="1:3" ht="12.75">
      <c r="A514" s="3"/>
      <c r="B514" s="3"/>
      <c r="C514" s="3"/>
    </row>
    <row r="515" spans="1:3" ht="12.75">
      <c r="A515" s="3"/>
      <c r="B515" s="3"/>
      <c r="C515" s="3"/>
    </row>
    <row r="516" spans="1:3" ht="12.75">
      <c r="A516" s="3"/>
      <c r="B516" s="3"/>
      <c r="C516" s="3"/>
    </row>
    <row r="517" spans="1:3" ht="12.75">
      <c r="A517" s="3"/>
      <c r="B517" s="3"/>
      <c r="C517" s="3"/>
    </row>
    <row r="518" spans="1:3" ht="12.75">
      <c r="A518" s="3"/>
      <c r="B518" s="3"/>
      <c r="C518" s="3"/>
    </row>
    <row r="519" spans="1:3" ht="12.75">
      <c r="A519" s="3"/>
      <c r="B519" s="3"/>
      <c r="C519" s="3"/>
    </row>
    <row r="520" spans="1:3" ht="12.75">
      <c r="A520" s="3"/>
      <c r="B520" s="3"/>
      <c r="C520" s="3"/>
    </row>
    <row r="521" spans="1:3" ht="12.75">
      <c r="A521" s="3"/>
      <c r="B521" s="3"/>
      <c r="C521" s="3"/>
    </row>
    <row r="522" spans="1:3" ht="12.75">
      <c r="A522" s="3"/>
      <c r="B522" s="3"/>
      <c r="C522" s="3"/>
    </row>
    <row r="523" spans="1:3" ht="12.75">
      <c r="A523" s="3"/>
      <c r="B523" s="3"/>
      <c r="C523" s="3"/>
    </row>
    <row r="524" spans="1:3" ht="12.75">
      <c r="A524" s="3"/>
      <c r="B524" s="3"/>
      <c r="C524" s="3"/>
    </row>
    <row r="525" spans="1:3" ht="12.75">
      <c r="A525" s="3"/>
      <c r="B525" s="3"/>
      <c r="C525" s="3"/>
    </row>
    <row r="526" spans="1:3" ht="12.75">
      <c r="A526" s="3"/>
      <c r="B526" s="3"/>
      <c r="C526" s="3"/>
    </row>
    <row r="527" spans="1:3" ht="12.75">
      <c r="A527" s="3"/>
      <c r="B527" s="3"/>
      <c r="C527" s="3"/>
    </row>
    <row r="528" spans="1:3" ht="12.75">
      <c r="A528" s="3"/>
      <c r="B528" s="3"/>
      <c r="C528" s="3"/>
    </row>
    <row r="529" spans="1:3" ht="12.75">
      <c r="A529" s="3"/>
      <c r="B529" s="3"/>
      <c r="C529" s="3"/>
    </row>
    <row r="530" spans="1:3" ht="12.75">
      <c r="A530" s="3"/>
      <c r="B530" s="3"/>
      <c r="C530" s="3"/>
    </row>
    <row r="531" spans="1:3" ht="12.75">
      <c r="A531" s="3"/>
      <c r="B531" s="3"/>
      <c r="C531" s="3"/>
    </row>
  </sheetData>
  <printOptions/>
  <pageMargins left="0.75" right="0.75" top="1" bottom="1" header="0.5" footer="0.5"/>
  <pageSetup horizontalDpi="300" verticalDpi="300" orientation="portrait" r:id="rId2"/>
  <headerFooter alignWithMargins="0">
    <oddFooter>&amp;L&amp;D &amp;T&amp;CPage &amp;P&amp;R&amp;F &amp;A</oddFooter>
  </headerFooter>
  <drawing r:id="rId1"/>
</worksheet>
</file>

<file path=xl/worksheets/sheet4.xml><?xml version="1.0" encoding="utf-8"?>
<worksheet xmlns="http://schemas.openxmlformats.org/spreadsheetml/2006/main" xmlns:r="http://schemas.openxmlformats.org/officeDocument/2006/relationships">
  <dimension ref="A1:C7"/>
  <sheetViews>
    <sheetView workbookViewId="0" topLeftCell="A1">
      <pane ySplit="1" topLeftCell="BM2" activePane="bottomLeft" state="frozen"/>
      <selection pane="topLeft" activeCell="A1" sqref="A1"/>
      <selection pane="bottomLeft" activeCell="A7" sqref="A7"/>
    </sheetView>
  </sheetViews>
  <sheetFormatPr defaultColWidth="9.140625" defaultRowHeight="12.75"/>
  <sheetData>
    <row r="1" s="2" customFormat="1" ht="15">
      <c r="A1" s="1" t="s">
        <v>33</v>
      </c>
    </row>
    <row r="3" spans="1:3" ht="12.75">
      <c r="A3" t="s">
        <v>36</v>
      </c>
      <c r="C3" s="4">
        <v>2</v>
      </c>
    </row>
    <row r="5" ht="12.75">
      <c r="A5" s="6" t="s">
        <v>34</v>
      </c>
    </row>
    <row r="6" ht="12.75">
      <c r="A6" t="s">
        <v>35</v>
      </c>
    </row>
    <row r="7" ht="12.75">
      <c r="A7" t="s">
        <v>46</v>
      </c>
    </row>
  </sheetData>
  <printOptions/>
  <pageMargins left="0.75" right="0.75" top="1" bottom="1" header="0.5" footer="0.5"/>
  <pageSetup horizontalDpi="300" verticalDpi="300" orientation="portrait" r:id="rId1"/>
  <headerFooter alignWithMargins="0">
    <oddFooter>&amp;L&amp;D &amp;T&amp;CPage &amp;P&amp;R&amp;F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Alan Mitchell</cp:lastModifiedBy>
  <cp:lastPrinted>1998-12-30T18:51:15Z</cp:lastPrinted>
  <dcterms:created xsi:type="dcterms:W3CDTF">1996-03-23T20:15:03Z</dcterms:created>
  <dcterms:modified xsi:type="dcterms:W3CDTF">2004-01-03T20:13:18Z</dcterms:modified>
  <cp:category/>
  <cp:version/>
  <cp:contentType/>
  <cp:contentStatus/>
</cp:coreProperties>
</file>