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<sst xmlns="http://schemas.openxmlformats.org/spreadsheetml/2006/main" count="34" uniqueCount="29">
  <si>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Economic Analysis of Refrigerator Replacement</t>
  </si>
  <si>
    <t>Blue Entries are cells that can be changed by the user</t>
  </si>
  <si>
    <t>Remember to press Enter after typing each input</t>
  </si>
  <si>
    <t>Check for updates at:</t>
  </si>
  <si>
    <t>http://www.energytools.com</t>
  </si>
  <si>
    <t>Main Inputs</t>
  </si>
  <si>
    <t>Name of Job:</t>
  </si>
  <si>
    <t>Tim Wilkins, 3362 Freezing Lane, Anchorage, AK</t>
  </si>
  <si>
    <t>Monthly Energy Cost of Existing Refrigerator, as read by Power Meter:</t>
  </si>
  <si>
    <t>per month</t>
  </si>
  <si>
    <t>Annual Energy Use of Replacement Refrigerator from Energy Label:</t>
  </si>
  <si>
    <t>kWh per year</t>
  </si>
  <si>
    <t>Cost of Refrigerator Replacement, including disposal of old fridge:</t>
  </si>
  <si>
    <t>Electric Rate for the Home with the Refrigerator:</t>
  </si>
  <si>
    <t>per kWh</t>
  </si>
  <si>
    <t>(make sure this is entered into the Power Meter)</t>
  </si>
  <si>
    <t>Economic Assumptions Supplied by DOE</t>
  </si>
  <si>
    <t>Life of the Refrigerator:</t>
  </si>
  <si>
    <t>years</t>
  </si>
  <si>
    <t>Economic Discount Rate (real, with inflation removed):</t>
  </si>
  <si>
    <t>per year</t>
  </si>
  <si>
    <t xml:space="preserve"> </t>
  </si>
  <si>
    <t>Results</t>
  </si>
  <si>
    <t>Annual Energy Use of Existing Refrigerator:</t>
  </si>
  <si>
    <t>Annual Energy Use of Replacement Refrigerator:</t>
  </si>
  <si>
    <t>Energy Savings:</t>
  </si>
  <si>
    <t>Annual Energy Cost Savings:</t>
  </si>
  <si>
    <t>Simple Payback:</t>
  </si>
  <si>
    <t>Savings-to-Investment Ratio, SIR: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</si>
</sst>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_(* #,##0_);_(* \(#,##0\);_(* \-??_);_(@_)"/>
    <numFmt numFmtId="168" formatCode="_(\$* #,##0_);_(\$* \(#,##0\);_(\$* \-??_);_(@_)"/>
    <numFmt numFmtId="169" formatCode="_(\$* #,##0.000_);_(\$* \(#,##0.000\);_(\$* \-??_);_(@_)"/>
    <numFmt numFmtId="170" formatCode="0.00%"/>
    <numFmt numFmtId="171" formatCode="0.0"/>
  </numFmts>
  <fonts count="7">
    <font>
      <sz val="10"/>
      <name val="Bookman Old Style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Bookman Old Style"/>
      <family val="0"/>
    </font>
    <font>
      <b/>
      <sz val="11"/>
      <name val="Arial"/>
      <family val="2"/>
    </font>
    <font>
      <sz val="10"/>
      <color indexed="12"/>
      <name val="Bookman Old Style"/>
      <family val="1"/>
    </font>
    <font>
      <b/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2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3" fillId="0" borderId="1" xfId="20" applyNumberFormat="1" applyFont="1" applyFill="1" applyBorder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2" xfId="0" applyFont="1" applyFill="1" applyBorder="1" applyAlignment="1" applyProtection="1">
      <alignment/>
      <protection locked="0"/>
    </xf>
    <xf numFmtId="165" fontId="5" fillId="0" borderId="3" xfId="17" applyNumberFormat="1" applyFont="1" applyFill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/>
    </xf>
    <xf numFmtId="167" fontId="5" fillId="0" borderId="3" xfId="15" applyNumberFormat="1" applyFont="1" applyFill="1" applyBorder="1" applyAlignment="1" applyProtection="1">
      <alignment/>
      <protection locked="0"/>
    </xf>
    <xf numFmtId="168" fontId="5" fillId="0" borderId="2" xfId="17" applyNumberFormat="1" applyFont="1" applyFill="1" applyBorder="1" applyAlignment="1" applyProtection="1">
      <alignment/>
      <protection locked="0"/>
    </xf>
    <xf numFmtId="169" fontId="5" fillId="0" borderId="3" xfId="17" applyNumberFormat="1" applyFont="1" applyFill="1" applyBorder="1" applyAlignment="1" applyProtection="1">
      <alignment/>
      <protection locked="0"/>
    </xf>
    <xf numFmtId="169" fontId="5" fillId="0" borderId="0" xfId="17" applyNumberFormat="1" applyFont="1" applyFill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9" fontId="5" fillId="0" borderId="5" xfId="17" applyNumberFormat="1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7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 locked="0"/>
    </xf>
    <xf numFmtId="167" fontId="0" fillId="0" borderId="5" xfId="0" applyNumberFormat="1" applyBorder="1" applyAlignment="1" applyProtection="1">
      <alignment/>
      <protection/>
    </xf>
    <xf numFmtId="168" fontId="6" fillId="0" borderId="0" xfId="17" applyNumberFormat="1" applyFont="1" applyFill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166" fontId="6" fillId="0" borderId="0" xfId="15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Inpu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tool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RowColHeaders="0" tabSelected="1" zoomScale="85" zoomScaleNormal="85" workbookViewId="0" topLeftCell="A1">
      <selection activeCell="G25" sqref="G25"/>
    </sheetView>
  </sheetViews>
  <sheetFormatPr defaultColWidth="9.00390625" defaultRowHeight="15"/>
  <cols>
    <col min="1" max="1" width="13.00390625" style="1" customWidth="1"/>
    <col min="2" max="6" width="9.00390625" style="1" customWidth="1"/>
    <col min="7" max="7" width="9.875" style="1" customWidth="1"/>
    <col min="8" max="8" width="12.50390625" style="1" customWidth="1"/>
    <col min="9" max="16384" width="9.00390625" style="1" customWidth="1"/>
  </cols>
  <sheetData>
    <row r="1" ht="16.5">
      <c r="A1" s="2" t="s">
        <v>0</v>
      </c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4" spans="1:8" ht="15">
      <c r="A4" s="4" t="s">
        <v>3</v>
      </c>
      <c r="B4" s="4"/>
      <c r="C4" s="5" t="s">
        <v>4</v>
      </c>
      <c r="D4" s="5"/>
      <c r="E4" s="5"/>
      <c r="F4" s="4"/>
      <c r="G4" s="4"/>
      <c r="H4" s="4"/>
    </row>
    <row r="6" ht="15.75">
      <c r="A6" s="6" t="s">
        <v>5</v>
      </c>
    </row>
    <row r="7" ht="15.75"/>
    <row r="8" spans="1:8" ht="15.75">
      <c r="A8" s="1" t="s">
        <v>6</v>
      </c>
      <c r="B8" s="7" t="s">
        <v>7</v>
      </c>
      <c r="C8" s="7"/>
      <c r="D8" s="7"/>
      <c r="E8" s="7"/>
      <c r="F8" s="7"/>
      <c r="G8" s="7"/>
      <c r="H8" s="7"/>
    </row>
    <row r="9" ht="15.75"/>
    <row r="10" spans="1:8" ht="15.75">
      <c r="A10" s="1" t="s">
        <v>8</v>
      </c>
      <c r="G10" s="8">
        <v>10.23</v>
      </c>
      <c r="H10" s="9" t="s">
        <v>9</v>
      </c>
    </row>
    <row r="11" ht="15.75"/>
    <row r="12" spans="1:8" ht="15.75">
      <c r="A12" s="1" t="s">
        <v>10</v>
      </c>
      <c r="G12" s="10">
        <v>430</v>
      </c>
      <c r="H12" s="9" t="s">
        <v>11</v>
      </c>
    </row>
    <row r="13" ht="15.75"/>
    <row r="14" spans="1:7" ht="15.75">
      <c r="A14" s="1" t="s">
        <v>12</v>
      </c>
      <c r="G14" s="11">
        <v>500</v>
      </c>
    </row>
    <row r="15" ht="15.75"/>
    <row r="16" spans="1:8" ht="15.75">
      <c r="A16" s="1" t="s">
        <v>13</v>
      </c>
      <c r="G16" s="12">
        <v>0.095</v>
      </c>
      <c r="H16" s="9" t="s">
        <v>14</v>
      </c>
    </row>
    <row r="17" spans="1:8" ht="15">
      <c r="A17" s="1" t="s">
        <v>15</v>
      </c>
      <c r="G17" s="13"/>
      <c r="H17" s="3"/>
    </row>
    <row r="18" ht="15">
      <c r="G18" s="13"/>
    </row>
    <row r="19" spans="1:8" ht="15">
      <c r="A19" s="14"/>
      <c r="B19" s="14"/>
      <c r="C19" s="14"/>
      <c r="D19" s="14"/>
      <c r="E19" s="14"/>
      <c r="F19" s="14"/>
      <c r="G19" s="15"/>
      <c r="H19" s="14"/>
    </row>
    <row r="20" spans="1:8" ht="15.75">
      <c r="A20" s="16" t="s">
        <v>16</v>
      </c>
      <c r="B20" s="3"/>
      <c r="C20" s="3"/>
      <c r="D20" s="3"/>
      <c r="E20" s="3"/>
      <c r="F20" s="3"/>
      <c r="G20" s="13"/>
      <c r="H20" s="3"/>
    </row>
    <row r="22" ht="15" hidden="1"/>
    <row r="23" ht="15" hidden="1"/>
    <row r="24" spans="1:8" ht="15">
      <c r="A24" s="1" t="s">
        <v>17</v>
      </c>
      <c r="G24" s="17">
        <v>15</v>
      </c>
      <c r="H24" s="18" t="s">
        <v>18</v>
      </c>
    </row>
    <row r="25" spans="1:8" ht="15">
      <c r="A25" s="1" t="s">
        <v>19</v>
      </c>
      <c r="G25" s="19">
        <v>0.03</v>
      </c>
      <c r="H25" s="18" t="s">
        <v>20</v>
      </c>
    </row>
    <row r="26" spans="1:8" ht="15">
      <c r="A26" s="3"/>
      <c r="B26" s="3"/>
      <c r="C26" s="3"/>
      <c r="D26" s="3"/>
      <c r="E26" s="3"/>
      <c r="F26" s="3"/>
      <c r="G26" s="3"/>
      <c r="H26" s="3" t="s">
        <v>21</v>
      </c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15.75">
      <c r="A28" s="16" t="s">
        <v>22</v>
      </c>
      <c r="B28" s="3"/>
      <c r="C28" s="3"/>
      <c r="D28" s="3"/>
      <c r="E28" s="3"/>
      <c r="F28" s="3"/>
      <c r="G28" s="3"/>
      <c r="H28" s="3"/>
    </row>
    <row r="30" spans="1:8" ht="15">
      <c r="A30" s="1" t="s">
        <v>23</v>
      </c>
      <c r="G30" s="20">
        <f>G10/G16*12</f>
        <v>1292.2105263157896</v>
      </c>
      <c r="H30" s="18" t="s">
        <v>11</v>
      </c>
    </row>
    <row r="31" spans="1:8" ht="15">
      <c r="A31" s="1" t="s">
        <v>24</v>
      </c>
      <c r="G31" s="20">
        <f>G12</f>
        <v>430</v>
      </c>
      <c r="H31" s="18" t="s">
        <v>11</v>
      </c>
    </row>
    <row r="32" spans="6:8" ht="15">
      <c r="F32" s="21" t="s">
        <v>25</v>
      </c>
      <c r="G32" s="22">
        <f>G30-G31</f>
        <v>862.2105263157896</v>
      </c>
      <c r="H32" s="18" t="s">
        <v>11</v>
      </c>
    </row>
    <row r="33" ht="15">
      <c r="G33" s="18"/>
    </row>
    <row r="34" spans="1:8" ht="15">
      <c r="A34" s="1" t="s">
        <v>26</v>
      </c>
      <c r="G34" s="23">
        <f>G32*G16</f>
        <v>81.91000000000001</v>
      </c>
      <c r="H34" s="24" t="s">
        <v>20</v>
      </c>
    </row>
    <row r="35" ht="15">
      <c r="G35" s="25"/>
    </row>
    <row r="36" spans="1:8" ht="15">
      <c r="A36" s="1" t="s">
        <v>27</v>
      </c>
      <c r="G36" s="26">
        <f>G14/G34</f>
        <v>6.104260774020266</v>
      </c>
      <c r="H36" s="24" t="s">
        <v>18</v>
      </c>
    </row>
    <row r="37" spans="1:7" ht="15">
      <c r="A37" s="1" t="s">
        <v>28</v>
      </c>
      <c r="G37" s="27">
        <f>G34/PMT(G25,G24,-1)/G14</f>
        <v>1.9556725259156573</v>
      </c>
    </row>
  </sheetData>
  <sheetProtection selectLockedCells="1" selectUnlockedCells="1"/>
  <mergeCells count="2">
    <mergeCell ref="C4:E4"/>
    <mergeCell ref="B8:H8"/>
  </mergeCells>
  <hyperlinks>
    <hyperlink ref="C4" r:id="rId1" display="http://www.energytools.com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Mitchell</dc:creator>
  <cp:keywords/>
  <dc:description/>
  <cp:lastModifiedBy/>
  <cp:lastPrinted>2000-11-30T07:31:17Z</cp:lastPrinted>
  <dcterms:created xsi:type="dcterms:W3CDTF">2000-11-30T06:20:34Z</dcterms:created>
  <dcterms:modified xsi:type="dcterms:W3CDTF">2023-06-06T22:02:43Z</dcterms:modified>
  <cp:category/>
  <cp:version/>
  <cp:contentType/>
  <cp:contentStatus/>
  <cp:revision>1</cp:revision>
</cp:coreProperties>
</file>